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19440" windowHeight="12330" tabRatio="954" firstSheet="11" activeTab="2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  <sheet name="Sheet1" sheetId="60" r:id="rId28"/>
  </sheets>
  <externalReferences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4.2'!$A$1:$I$924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5.2'!$A$1:$I$108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8.1'!$A$1:$H$66</definedName>
    <definedName name="_xlnm.Print_Area" localSheetId="24">'ფორმა N 9.7'!$A$1:$I$47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6">'ფორმა N4.3'!$A$1:$I$163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2">'ფორმა N5.3'!$A$1:$I$114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N9'!$A$1:$K$49</definedName>
    <definedName name="_xlnm.Print_Area" localSheetId="25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J14" i="10"/>
  <c r="J9" s="1"/>
  <c r="J16"/>
  <c r="I14"/>
  <c r="F14"/>
  <c r="I15"/>
  <c r="H152" i="30" l="1"/>
  <c r="I152"/>
  <c r="N34" i="44"/>
  <c r="H101" l="1"/>
  <c r="I101"/>
  <c r="D73" i="47"/>
  <c r="C73"/>
  <c r="D65"/>
  <c r="D9" s="1"/>
  <c r="D59"/>
  <c r="C59"/>
  <c r="D54"/>
  <c r="C54"/>
  <c r="D48"/>
  <c r="C48"/>
  <c r="D37"/>
  <c r="C37"/>
  <c r="D33"/>
  <c r="C33"/>
  <c r="D24"/>
  <c r="C24"/>
  <c r="C18" s="1"/>
  <c r="D18"/>
  <c r="D15"/>
  <c r="C15"/>
  <c r="D14"/>
  <c r="D10"/>
  <c r="C10"/>
  <c r="C9" l="1"/>
  <c r="C14"/>
  <c r="G49" i="18" l="1"/>
  <c r="G45"/>
  <c r="G42"/>
  <c r="G51"/>
  <c r="I899" i="29" l="1"/>
  <c r="I900"/>
  <c r="I901"/>
  <c r="I902"/>
  <c r="I903"/>
  <c r="I904"/>
  <c r="I905"/>
  <c r="G906"/>
  <c r="I906" s="1"/>
  <c r="H906"/>
  <c r="I28"/>
  <c r="I95" i="43" l="1"/>
  <c r="H95"/>
  <c r="G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645" i="29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387"/>
  <c r="I388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70"/>
  <c r="I71"/>
  <c r="I72"/>
  <c r="I73"/>
  <c r="I74"/>
  <c r="I75"/>
  <c r="I76"/>
  <c r="I77"/>
  <c r="I78"/>
  <c r="I79"/>
  <c r="I80"/>
  <c r="I81"/>
  <c r="I82"/>
  <c r="I83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29"/>
  <c r="I69"/>
  <c r="I38" i="35" l="1"/>
  <c r="I11" i="9" l="1"/>
  <c r="I10"/>
  <c r="C12" i="3"/>
  <c r="G40" i="18"/>
  <c r="G44"/>
  <c r="G48"/>
  <c r="G31"/>
  <c r="G29"/>
  <c r="G27"/>
  <c r="G18"/>
  <c r="G19" s="1"/>
  <c r="G20" s="1"/>
  <c r="G13"/>
  <c r="I27" i="29"/>
  <c r="I26"/>
  <c r="I25"/>
  <c r="I24"/>
  <c r="I23"/>
  <c r="I22"/>
  <c r="I21"/>
  <c r="I20"/>
  <c r="I19"/>
  <c r="I18"/>
  <c r="I17"/>
  <c r="I16"/>
  <c r="I15"/>
  <c r="I14"/>
  <c r="I13"/>
  <c r="I12"/>
  <c r="I10"/>
  <c r="I11"/>
  <c r="I9"/>
  <c r="C25" i="59" l="1"/>
  <c r="C24"/>
  <c r="C23"/>
  <c r="C21"/>
  <c r="C19"/>
  <c r="C18"/>
  <c r="C12"/>
  <c r="C11"/>
  <c r="A5" i="57" l="1"/>
  <c r="A5" i="56"/>
  <c r="A6" i="59"/>
  <c r="D12" i="40" l="1"/>
  <c r="C13" i="59" s="1"/>
  <c r="C12" i="40"/>
  <c r="A5" i="9" l="1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D31" i="7" l="1"/>
  <c r="C31"/>
  <c r="D27"/>
  <c r="C27"/>
  <c r="D26"/>
  <c r="D19"/>
  <c r="C19"/>
  <c r="D16"/>
  <c r="C16"/>
  <c r="D12"/>
  <c r="C12"/>
  <c r="D10"/>
  <c r="D9" s="1"/>
  <c r="D31" i="3"/>
  <c r="C31"/>
  <c r="C26" i="7" l="1"/>
  <c r="C10" s="1"/>
  <c r="C9" s="1"/>
  <c r="C22" i="59"/>
  <c r="C20" s="1"/>
  <c r="L35" i="46" l="1"/>
  <c r="H34" i="45"/>
  <c r="G34"/>
  <c r="D27" i="3" l="1"/>
  <c r="C27"/>
  <c r="D17" i="28" l="1"/>
  <c r="C17"/>
  <c r="D76" i="40" l="1"/>
  <c r="D67"/>
  <c r="D56"/>
  <c r="C56"/>
  <c r="D50"/>
  <c r="C50"/>
  <c r="D39"/>
  <c r="C39"/>
  <c r="D35"/>
  <c r="C35"/>
  <c r="D26"/>
  <c r="D20" s="1"/>
  <c r="C26"/>
  <c r="C20" s="1"/>
  <c r="D17"/>
  <c r="C17"/>
  <c r="A6"/>
  <c r="C16" l="1"/>
  <c r="C11" s="1"/>
  <c r="D16"/>
  <c r="D11" s="1"/>
  <c r="C10" i="59" l="1"/>
  <c r="H39" i="10"/>
  <c r="H36" s="1"/>
  <c r="H32"/>
  <c r="H24"/>
  <c r="H19"/>
  <c r="H17" s="1"/>
  <c r="A4" i="39" l="1"/>
  <c r="A4" i="35" l="1"/>
  <c r="H34" i="34" l="1"/>
  <c r="G34"/>
  <c r="A4"/>
  <c r="A4" i="30" l="1"/>
  <c r="A4" i="29"/>
  <c r="A5" i="28" l="1"/>
  <c r="D25" i="27"/>
  <c r="C25"/>
  <c r="A5"/>
  <c r="D24" i="26"/>
  <c r="C24"/>
  <c r="A5"/>
  <c r="G60" i="18" l="1"/>
  <c r="G37"/>
  <c r="G34"/>
  <c r="G35" s="1"/>
  <c r="G36" s="1"/>
  <c r="G32"/>
  <c r="G30"/>
  <c r="G28"/>
  <c r="G21"/>
  <c r="G22" s="1"/>
  <c r="G23" s="1"/>
  <c r="G24" s="1"/>
  <c r="G25" s="1"/>
  <c r="G15"/>
  <c r="G14"/>
  <c r="G12"/>
  <c r="G10"/>
  <c r="G11" s="1"/>
  <c r="A4"/>
  <c r="H10" i="10" l="1"/>
  <c r="H9" s="1"/>
  <c r="C64" i="12" l="1"/>
  <c r="D64"/>
  <c r="A4" i="10" l="1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0"/>
  <c r="G39"/>
  <c r="G36" s="1"/>
  <c r="G32"/>
  <c r="G19"/>
  <c r="G17" s="1"/>
  <c r="G14"/>
  <c r="G10"/>
  <c r="E39"/>
  <c r="E36" s="1"/>
  <c r="E32"/>
  <c r="E19"/>
  <c r="E17" s="1"/>
  <c r="E10"/>
  <c r="C39"/>
  <c r="C36" s="1"/>
  <c r="C32"/>
  <c r="C19"/>
  <c r="C17" s="1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J19"/>
  <c r="J17" s="1"/>
  <c r="F19"/>
  <c r="F17" s="1"/>
  <c r="D19"/>
  <c r="D17" s="1"/>
  <c r="B19"/>
  <c r="B17" s="1"/>
  <c r="J10"/>
  <c r="F10"/>
  <c r="D10"/>
  <c r="B10"/>
  <c r="D17" i="5"/>
  <c r="C14" i="59" s="1"/>
  <c r="C17" i="5"/>
  <c r="D14"/>
  <c r="C14"/>
  <c r="D11"/>
  <c r="C11"/>
  <c r="D19" i="3"/>
  <c r="C19"/>
  <c r="D16"/>
  <c r="D10" s="1"/>
  <c r="C16"/>
  <c r="C10" s="1"/>
  <c r="D12"/>
  <c r="D10" i="5" l="1"/>
  <c r="C10"/>
  <c r="C26" i="3"/>
  <c r="B9" i="10"/>
  <c r="D10" i="12"/>
  <c r="D44"/>
  <c r="D26" i="3"/>
  <c r="C10" i="12"/>
  <c r="C44"/>
  <c r="D9" i="10"/>
  <c r="F9"/>
  <c r="C9" i="3" l="1"/>
  <c r="D9"/>
  <c r="C17" i="59" s="1"/>
</calcChain>
</file>

<file path=xl/sharedStrings.xml><?xml version="1.0" encoding="utf-8"?>
<sst xmlns="http://schemas.openxmlformats.org/spreadsheetml/2006/main" count="7177" uniqueCount="2637">
  <si>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</si>
  <si>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</si>
  <si>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</si>
  <si>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</si>
  <si>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</si>
  <si>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</si>
  <si>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</si>
  <si>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</si>
  <si>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</si>
  <si>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</si>
  <si>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</si>
  <si>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</si>
  <si>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</si>
  <si>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</si>
  <si>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</si>
  <si>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</si>
  <si>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</si>
  <si>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</si>
  <si>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</si>
  <si>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</si>
  <si>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</si>
  <si>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</si>
  <si>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</si>
  <si>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</si>
  <si>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</si>
  <si>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</si>
  <si>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</si>
  <si>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</si>
  <si>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</si>
  <si>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</si>
  <si>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</si>
  <si>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</si>
  <si>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</si>
  <si>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</si>
  <si>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</si>
  <si>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</si>
  <si>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</si>
  <si>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</si>
  <si>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</si>
  <si>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</si>
  <si>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</si>
  <si>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</si>
  <si>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</si>
  <si>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</si>
  <si>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</si>
  <si>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</si>
  <si>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</si>
  <si>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</si>
  <si>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</si>
  <si>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</si>
  <si>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</si>
  <si>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</si>
  <si>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</si>
  <si>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</si>
  <si>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</si>
  <si>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</si>
  <si>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</si>
  <si>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</si>
  <si>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</si>
  <si>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</si>
  <si>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</si>
  <si>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</si>
  <si>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</si>
  <si>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</si>
  <si>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</si>
  <si>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</si>
  <si>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</si>
  <si>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</si>
  <si>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</si>
  <si>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</si>
  <si>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</si>
  <si>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</si>
  <si>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</si>
  <si>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</si>
  <si>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</si>
  <si>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</si>
  <si>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</si>
  <si>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</si>
  <si>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</si>
  <si>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</si>
  <si>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</si>
  <si>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</si>
  <si>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</si>
  <si>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</si>
  <si>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</si>
  <si>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</si>
  <si>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</si>
  <si>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</si>
  <si>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</si>
  <si>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</si>
  <si>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</si>
  <si>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</si>
  <si>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</si>
  <si>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</si>
  <si>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</si>
  <si>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</si>
  <si>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</si>
  <si>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</si>
  <si>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</si>
  <si>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</si>
  <si>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</si>
  <si>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</si>
  <si>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</si>
  <si>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</si>
  <si>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</si>
  <si>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</si>
  <si>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</si>
  <si>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</si>
  <si>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</si>
  <si>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</si>
  <si>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</si>
  <si>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</si>
  <si>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</si>
  <si>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</si>
  <si>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</si>
  <si>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</si>
  <si>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</si>
  <si>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</si>
  <si>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</si>
  <si>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</si>
  <si>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</si>
  <si>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</si>
  <si>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</si>
  <si>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</si>
  <si>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</si>
  <si>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</si>
  <si>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</si>
  <si>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</si>
  <si>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</si>
  <si>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</si>
  <si>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</si>
  <si>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</si>
  <si>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</si>
  <si>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</si>
  <si>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</si>
  <si>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</si>
  <si>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</si>
  <si>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</si>
  <si>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</si>
  <si>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</si>
  <si>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</si>
  <si>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</si>
  <si>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</si>
  <si>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</si>
  <si>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</si>
  <si>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</si>
  <si>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</si>
  <si>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</si>
  <si>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</si>
  <si>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</si>
  <si>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</si>
  <si>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</si>
  <si>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</si>
  <si>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</si>
  <si>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</si>
  <si>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</si>
  <si>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</si>
  <si>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</si>
  <si>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</si>
  <si>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</si>
  <si>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</si>
  <si>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</si>
  <si>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</si>
  <si>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</si>
  <si>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</si>
  <si>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</si>
  <si>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</si>
  <si>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</si>
  <si>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</si>
  <si>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</si>
  <si>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</si>
  <si>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</si>
  <si>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</si>
  <si>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</si>
  <si>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</si>
  <si>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</si>
  <si>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</si>
  <si>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</si>
  <si>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</si>
  <si>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</si>
  <si>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</si>
  <si>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</si>
  <si>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</si>
  <si>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</si>
  <si>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</si>
  <si>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</si>
  <si>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</si>
  <si>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</si>
  <si>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</si>
  <si>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</si>
  <si>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</si>
  <si>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</si>
  <si>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</si>
  <si>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</si>
  <si>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</si>
  <si>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</si>
  <si>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</si>
  <si>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</si>
  <si>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</si>
  <si>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</si>
  <si>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</si>
  <si>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</si>
  <si>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</si>
  <si>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</si>
  <si>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</si>
  <si>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</si>
  <si>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</si>
  <si>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</si>
  <si>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</si>
  <si>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</si>
  <si>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</si>
  <si>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</si>
  <si>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</si>
  <si>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</si>
  <si>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</si>
  <si>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</si>
  <si>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</si>
  <si>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</si>
  <si>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</si>
  <si>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</si>
  <si>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</si>
  <si>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</si>
  <si>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</si>
  <si>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</si>
  <si>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</si>
  <si>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</si>
  <si>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</si>
  <si>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</si>
  <si>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</si>
  <si>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</si>
  <si>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</si>
  <si>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</si>
  <si>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</si>
  <si>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</si>
  <si>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</si>
  <si>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</si>
  <si>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</si>
  <si>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</si>
  <si>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</si>
  <si>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</si>
  <si>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</si>
  <si>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</si>
  <si>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</si>
  <si>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</si>
  <si>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</si>
  <si>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</si>
  <si>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</si>
  <si>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</si>
  <si>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</si>
  <si>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</si>
  <si>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</si>
  <si>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</si>
  <si>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</si>
  <si>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</si>
  <si>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</si>
  <si>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</si>
  <si>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</si>
  <si>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</si>
  <si>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</si>
  <si>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</si>
  <si>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</si>
  <si>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</si>
  <si>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</si>
  <si>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</si>
  <si>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</si>
  <si>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</si>
  <si>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</si>
  <si>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</si>
  <si>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</si>
  <si>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</si>
  <si>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</si>
  <si>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</si>
  <si>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</si>
  <si>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</si>
  <si>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</si>
  <si>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</si>
  <si>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</si>
  <si>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</si>
  <si>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</si>
  <si>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</si>
  <si>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</si>
  <si>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</si>
  <si>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</si>
  <si>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</si>
  <si>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</si>
  <si>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</si>
  <si>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</si>
  <si>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</si>
  <si>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</si>
  <si>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</si>
  <si>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</si>
  <si>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</si>
  <si>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</si>
  <si>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</si>
  <si>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</si>
  <si>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</si>
  <si>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</si>
  <si>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</si>
  <si>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</si>
  <si>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</si>
  <si>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</si>
  <si>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</si>
  <si>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</si>
  <si>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</si>
  <si>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</si>
  <si>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</si>
  <si>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</si>
  <si>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</si>
  <si>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</si>
  <si>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</si>
  <si>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</si>
  <si>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</si>
  <si>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</si>
  <si>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</si>
  <si>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</si>
  <si>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</si>
  <si>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</si>
  <si>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</si>
  <si>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</si>
  <si>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</si>
  <si>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</si>
  <si>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</si>
  <si>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</si>
  <si>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</si>
  <si>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</si>
  <si>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</si>
  <si>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</si>
  <si>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</si>
  <si>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</si>
  <si>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</si>
  <si>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</si>
  <si>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</si>
  <si>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</si>
  <si>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</si>
  <si>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</si>
  <si>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</si>
  <si>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</si>
  <si>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</si>
  <si>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</si>
  <si>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</si>
  <si>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</si>
  <si>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</si>
  <si>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</si>
  <si>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</si>
  <si>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</si>
  <si>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</si>
  <si>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</si>
  <si>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</si>
  <si>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</si>
  <si>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</si>
  <si>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</si>
  <si>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</si>
  <si>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</si>
  <si>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</si>
  <si>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</si>
  <si>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</si>
  <si>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</si>
  <si>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</si>
  <si>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</si>
  <si>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</si>
  <si>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</si>
  <si>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</si>
  <si>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</si>
  <si>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</si>
  <si>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</si>
  <si>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</si>
  <si>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</si>
  <si>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</si>
  <si>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</si>
  <si>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</si>
  <si>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</si>
  <si>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</si>
  <si>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</si>
  <si>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</si>
  <si>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</si>
  <si>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</si>
  <si>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</si>
  <si>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</si>
  <si>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</si>
  <si>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</si>
  <si>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</si>
  <si>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</si>
  <si>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</si>
  <si>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</si>
  <si>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</si>
  <si>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</si>
  <si>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</si>
  <si>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</si>
  <si>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</si>
  <si>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</si>
  <si>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</si>
  <si>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</si>
  <si>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</si>
  <si>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</si>
  <si>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</si>
  <si>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</si>
  <si>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</si>
  <si>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</si>
  <si>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</si>
  <si>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</si>
  <si>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</si>
  <si>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</si>
  <si>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</si>
  <si>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</si>
  <si>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</si>
  <si>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</si>
  <si>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</si>
  <si>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</si>
  <si>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</si>
  <si>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</si>
  <si>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</si>
  <si>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</si>
  <si>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</si>
  <si>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</si>
  <si>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</si>
  <si>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</si>
  <si>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</si>
  <si>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</si>
  <si>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</si>
  <si>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</si>
  <si>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</si>
  <si>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</si>
  <si>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</si>
  <si>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</si>
  <si>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</si>
  <si>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</si>
  <si>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</si>
  <si>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</si>
  <si>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</si>
  <si>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</si>
  <si>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</si>
  <si>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</si>
  <si>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</si>
  <si>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</si>
  <si>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</si>
  <si>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</si>
  <si>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</si>
  <si>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</si>
  <si>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</si>
  <si>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</si>
  <si>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</si>
  <si>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</si>
  <si>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</si>
  <si>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</si>
  <si>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</si>
  <si>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</si>
  <si>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</si>
  <si>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</si>
  <si>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</si>
  <si>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</si>
  <si>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</si>
  <si>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</si>
  <si>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</si>
  <si>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</si>
  <si>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</si>
  <si>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</si>
  <si>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</si>
  <si>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</si>
  <si>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</si>
  <si>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</si>
  <si>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</si>
  <si>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</si>
  <si>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</si>
  <si>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</si>
  <si>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</si>
  <si>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</si>
  <si>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</si>
  <si>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</si>
  <si>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</si>
  <si>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</si>
  <si>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</si>
  <si>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</si>
  <si>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</si>
  <si>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</si>
  <si>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</si>
  <si>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</si>
  <si>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</si>
  <si>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</si>
  <si>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</si>
  <si>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</si>
  <si>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</si>
  <si>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</si>
  <si>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</si>
  <si>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</si>
  <si>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</si>
  <si>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</si>
  <si>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</si>
  <si>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</si>
  <si>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</si>
  <si>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</si>
  <si>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</si>
  <si>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</si>
  <si>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</si>
  <si>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</si>
  <si>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</si>
  <si>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</si>
  <si>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</si>
  <si>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</si>
  <si>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</si>
  <si>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</si>
  <si>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</si>
  <si>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</si>
  <si>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</si>
  <si>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</si>
  <si>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</si>
  <si>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</si>
  <si>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</si>
  <si>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</si>
  <si>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</si>
  <si>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</si>
  <si>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</si>
  <si>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ზურაბ</t>
  </si>
  <si>
    <t>ტყემალაძე</t>
  </si>
  <si>
    <t>01018002651</t>
  </si>
  <si>
    <t>თავჯდომარე</t>
  </si>
  <si>
    <t>გიორგი</t>
  </si>
  <si>
    <t>თოფაძე</t>
  </si>
  <si>
    <t>01008000849</t>
  </si>
  <si>
    <t>ლიდერი</t>
  </si>
  <si>
    <t>მარინე</t>
  </si>
  <si>
    <t>წულუკიძე</t>
  </si>
  <si>
    <t>01009007886</t>
  </si>
  <si>
    <t>ელენა</t>
  </si>
  <si>
    <t>კორჩაგინა</t>
  </si>
  <si>
    <t>01017018271</t>
  </si>
  <si>
    <t>ქეთევან</t>
  </si>
  <si>
    <t>სებსსქვერაძე</t>
  </si>
  <si>
    <t>01017025488</t>
  </si>
  <si>
    <t>ნანი</t>
  </si>
  <si>
    <t>კალანდაძე</t>
  </si>
  <si>
    <t>01002020128</t>
  </si>
  <si>
    <t xml:space="preserve">როენა </t>
  </si>
  <si>
    <t>ჭელიშვილი</t>
  </si>
  <si>
    <t>01026013316</t>
  </si>
  <si>
    <t>მამუკა</t>
  </si>
  <si>
    <t>კობერიძე</t>
  </si>
  <si>
    <t>01013005955</t>
  </si>
  <si>
    <t xml:space="preserve">თახირ </t>
  </si>
  <si>
    <t>ასადოვი</t>
  </si>
  <si>
    <t>01024012539</t>
  </si>
  <si>
    <t>თამარ</t>
  </si>
  <si>
    <t>თოლორაია</t>
  </si>
  <si>
    <t>01009014752</t>
  </si>
  <si>
    <t xml:space="preserve">მარინა </t>
  </si>
  <si>
    <t>ნანიტაშვილი</t>
  </si>
  <si>
    <t>01026009826</t>
  </si>
  <si>
    <t>ყაჭეიშვილი</t>
  </si>
  <si>
    <t xml:space="preserve">თამაზ </t>
  </si>
  <si>
    <t>01008005618</t>
  </si>
  <si>
    <t xml:space="preserve">თინათინ </t>
  </si>
  <si>
    <t>ბეჟანიშვილი</t>
  </si>
  <si>
    <t>01008013807</t>
  </si>
  <si>
    <t>რევაზ</t>
  </si>
  <si>
    <t>მდინარაძე</t>
  </si>
  <si>
    <t>01001003184</t>
  </si>
  <si>
    <t>მაკა</t>
  </si>
  <si>
    <t>ნოზაძე</t>
  </si>
  <si>
    <t>ჯემალ</t>
  </si>
  <si>
    <t>გურამ</t>
  </si>
  <si>
    <t>ფირცხალეიშვილი</t>
  </si>
  <si>
    <t>01011001479</t>
  </si>
  <si>
    <t>მაზმინიშვილი</t>
  </si>
  <si>
    <t>01019021216</t>
  </si>
  <si>
    <t>სამეურნეო ხარჯები</t>
  </si>
  <si>
    <t>მოქალაქეთა პოლიტიკურა გაერთიანება-მოძრაობა მრეწველობა გადაარჩენს საქართველოს</t>
  </si>
  <si>
    <t>თიბისი</t>
  </si>
  <si>
    <t>GE70TB0600000360800013</t>
  </si>
  <si>
    <t>02/23/2006</t>
  </si>
  <si>
    <t>GE60TB7546645067800005</t>
  </si>
  <si>
    <t>01/13/2017</t>
  </si>
  <si>
    <t>იჯარა</t>
  </si>
  <si>
    <t>საწვავი</t>
  </si>
  <si>
    <t>შენობა</t>
  </si>
  <si>
    <t>შპს აქტივის მართვისა და განვითარების რეესტრი</t>
  </si>
  <si>
    <t>სხვა ფასეულობები (საბუღალტრო პროგრამა)</t>
  </si>
  <si>
    <t xml:space="preserve"> 3.3 სხვა ფასეულობები (საბუღალტრო პროგრამა)</t>
  </si>
  <si>
    <t>შეხვედრები</t>
  </si>
  <si>
    <t>ყაზბეგი,დუშეთი,თიანეთი</t>
  </si>
  <si>
    <t>როენა</t>
  </si>
  <si>
    <t>გორი,კასპი,ხაშური,ქარელი</t>
  </si>
  <si>
    <t>რუსთავი,გარდაბანი,ბოლნისი,წალკა,დმანისი,მარნეული</t>
  </si>
  <si>
    <t>ბორჯომი</t>
  </si>
  <si>
    <t xml:space="preserve">გოგი </t>
  </si>
  <si>
    <t>საგარეჯო,სიღნაღი,გურჯაანი,,თელავი,ახმეტა</t>
  </si>
  <si>
    <t>ონი,ამბრიოლაური</t>
  </si>
  <si>
    <t>ხარაგაული,ზესტაფონი,ბაღდადი,ქუთაისი,წყალტუბო,სამტრედია,ვანი</t>
  </si>
  <si>
    <t>ბათუმი,შუახევი,ქედა,კობულეთი,ხულო</t>
  </si>
  <si>
    <t xml:space="preserve">მარინე </t>
  </si>
  <si>
    <t>ირაკლი</t>
  </si>
  <si>
    <t>ჭიათურა,ხარაგაული,ხაშური</t>
  </si>
  <si>
    <t>მესტია ზუგდიდი</t>
  </si>
  <si>
    <t>ფოთი,აბაშა,სენაკი,მართვილი,წალენჯიხა,ხობი</t>
  </si>
  <si>
    <t xml:space="preserve">გიორგი </t>
  </si>
  <si>
    <t>დედოფლის წყარო,კვარელი,ახმეტა,ლაგოდეხი</t>
  </si>
  <si>
    <t>ბორჯომი,ახალციხე,ადიგენი,ასპინზა,ახალკალაკი,ნინოწმინდა</t>
  </si>
  <si>
    <t>01027018271</t>
  </si>
  <si>
    <t>სიმონ</t>
  </si>
  <si>
    <t>01018001197</t>
  </si>
  <si>
    <t>30/06-10/07/2012</t>
  </si>
  <si>
    <t>შპს ელიტა ბურჯი</t>
  </si>
  <si>
    <t>მატერ.ფასეულობა</t>
  </si>
  <si>
    <t>30/06-31/07/2012</t>
  </si>
  <si>
    <t>შპს ბურჯი</t>
  </si>
  <si>
    <t>ტრანსპორტის მომ-ბა</t>
  </si>
  <si>
    <t>06/01/-10/31//2012</t>
  </si>
  <si>
    <t>შპს ახალი კაპიტალი</t>
  </si>
  <si>
    <t>იჯარა ,კომუნალ.გადას.</t>
  </si>
  <si>
    <t>06/01/-12/31//2012</t>
  </si>
  <si>
    <t>შპს მენეჯმენტ სერვისი</t>
  </si>
  <si>
    <t>იჯარა ,სატელ,გადას.</t>
  </si>
  <si>
    <t>16/07/-6/08/2012</t>
  </si>
  <si>
    <t xml:space="preserve">შპს ვიდეოსკოპი </t>
  </si>
  <si>
    <t xml:space="preserve">ვიდეოგადაღება, </t>
  </si>
  <si>
    <t>08/13/2012</t>
  </si>
  <si>
    <t>ნიკოლოზ მესაბლიშვილი</t>
  </si>
  <si>
    <t>45001015655</t>
  </si>
  <si>
    <t xml:space="preserve">იჯარის ქირა </t>
  </si>
  <si>
    <t>გვრიტიაშვილი ელეონორა</t>
  </si>
  <si>
    <t>01008010173</t>
  </si>
  <si>
    <t>იჯარის ქირა</t>
  </si>
  <si>
    <t>ბელა ნაკუდაიძე</t>
  </si>
  <si>
    <t>31001014526</t>
  </si>
  <si>
    <t>კომუნალური გადასახადები რაიონების</t>
  </si>
  <si>
    <t>შპს აქტივების მარტვისა და განვითარერების  კომპანია</t>
  </si>
  <si>
    <t>შპს ყაზბეგი 1881</t>
  </si>
  <si>
    <t>202191699</t>
  </si>
  <si>
    <t>საქონელი</t>
  </si>
  <si>
    <t>შპს მაგთიკომი</t>
  </si>
  <si>
    <t>204876606</t>
  </si>
  <si>
    <t>კავშირგ.მომსახურეობა</t>
  </si>
  <si>
    <t>სს სილქნეტი</t>
  </si>
  <si>
    <t>სატელეფონო მომსახურ.</t>
  </si>
  <si>
    <t xml:space="preserve"> </t>
  </si>
  <si>
    <t>სპეციალისტი</t>
  </si>
  <si>
    <t>მთ.ბუღ.</t>
  </si>
  <si>
    <t>დამლაგებელი</t>
  </si>
  <si>
    <t>მძღოლი</t>
  </si>
  <si>
    <t>გადახდილი საშემოსავლო</t>
  </si>
  <si>
    <t>1.6.4.3</t>
  </si>
  <si>
    <t>საპენსიო</t>
  </si>
  <si>
    <t>1.6.4.4</t>
  </si>
  <si>
    <t>გადახდილი საურავები</t>
  </si>
  <si>
    <t>კობა</t>
  </si>
  <si>
    <t>რაზმაძე</t>
  </si>
  <si>
    <t>თინათინ</t>
  </si>
  <si>
    <t>თანდიაშვილი</t>
  </si>
  <si>
    <t>მაისაშვილი</t>
  </si>
  <si>
    <t xml:space="preserve">თეონა </t>
  </si>
  <si>
    <t>მოდებაძე</t>
  </si>
  <si>
    <t xml:space="preserve">რეზედა </t>
  </si>
  <si>
    <t>გოროზიანი</t>
  </si>
  <si>
    <t>ნატო</t>
  </si>
  <si>
    <t>ხუციშვილი</t>
  </si>
  <si>
    <t>ნაზი</t>
  </si>
  <si>
    <t>კუჭუხიძე</t>
  </si>
  <si>
    <t>ნინო</t>
  </si>
  <si>
    <t>ჩუბითიძე</t>
  </si>
  <si>
    <t xml:space="preserve">  01017032901       </t>
  </si>
  <si>
    <t xml:space="preserve">01017036513 </t>
  </si>
  <si>
    <t xml:space="preserve"> 01017047933 </t>
  </si>
  <si>
    <t xml:space="preserve">01017057054  </t>
  </si>
  <si>
    <t xml:space="preserve">01015025857  </t>
  </si>
  <si>
    <t xml:space="preserve">62001025012 </t>
  </si>
  <si>
    <t>01006006993</t>
  </si>
  <si>
    <t xml:space="preserve">მაია </t>
  </si>
  <si>
    <t>ხარაიძე</t>
  </si>
  <si>
    <t xml:space="preserve">თამარ </t>
  </si>
  <si>
    <t>დარსანია</t>
  </si>
  <si>
    <t>დავით</t>
  </si>
  <si>
    <t>ჯავახიშვილი</t>
  </si>
  <si>
    <t>ბოკუჩავა</t>
  </si>
  <si>
    <t>ლალი</t>
  </si>
  <si>
    <t>ჭელიძე</t>
  </si>
  <si>
    <t>თეო</t>
  </si>
  <si>
    <t>არონია</t>
  </si>
  <si>
    <t>ანა</t>
  </si>
  <si>
    <t>დავიდიაკი</t>
  </si>
  <si>
    <t xml:space="preserve">მარიამ </t>
  </si>
  <si>
    <t>ჭანტურია</t>
  </si>
  <si>
    <t>პაიჭაძე</t>
  </si>
  <si>
    <t>ბერიძე</t>
  </si>
  <si>
    <t>62003013044</t>
  </si>
  <si>
    <t>62001023419</t>
  </si>
  <si>
    <t>01008048693</t>
  </si>
  <si>
    <t>01010007173</t>
  </si>
  <si>
    <t>01008039721</t>
  </si>
  <si>
    <t>01010006635</t>
  </si>
  <si>
    <t>01008024713</t>
  </si>
  <si>
    <t>01009002294</t>
  </si>
  <si>
    <t>01008039358</t>
  </si>
  <si>
    <t>ვაჟა</t>
  </si>
  <si>
    <t>პაატა</t>
  </si>
  <si>
    <t>ქურდოვანიძე</t>
  </si>
  <si>
    <t>მარიამ</t>
  </si>
  <si>
    <t>ქოჩლაძე</t>
  </si>
  <si>
    <t>ვასილ</t>
  </si>
  <si>
    <t>კენტელაძე</t>
  </si>
  <si>
    <t>სოფიო</t>
  </si>
  <si>
    <t>ჭაბუკიანი</t>
  </si>
  <si>
    <t>ლელა</t>
  </si>
  <si>
    <t>გორგაძე</t>
  </si>
  <si>
    <t>ხოსიტაშვილი</t>
  </si>
  <si>
    <t>კობახიძე</t>
  </si>
  <si>
    <t>არჩილ</t>
  </si>
  <si>
    <t>წამალაშვილი</t>
  </si>
  <si>
    <t>ლილუაშვილი</t>
  </si>
  <si>
    <t>უჩანეიშვილი</t>
  </si>
  <si>
    <t>მალაზონია</t>
  </si>
  <si>
    <t>ნატალია</t>
  </si>
  <si>
    <t>ბურდული</t>
  </si>
  <si>
    <t>ლაშა</t>
  </si>
  <si>
    <t>რევაზიშვილი</t>
  </si>
  <si>
    <t>დემეტრე</t>
  </si>
  <si>
    <t>დვალი</t>
  </si>
  <si>
    <t>მერი</t>
  </si>
  <si>
    <t>დონაძე</t>
  </si>
  <si>
    <t>კვირიკაშვილი</t>
  </si>
  <si>
    <t>ალექსანდრე</t>
  </si>
  <si>
    <t>ბუჟღულაშვილი</t>
  </si>
  <si>
    <t>ჩიხრაძე</t>
  </si>
  <si>
    <t>ნიკოლოზ</t>
  </si>
  <si>
    <t>გენებაშვილი</t>
  </si>
  <si>
    <t>თემურ</t>
  </si>
  <si>
    <t>მიქაშავიძე</t>
  </si>
  <si>
    <t>მარშანია</t>
  </si>
  <si>
    <t xml:space="preserve">ავთანდილ </t>
  </si>
  <si>
    <t xml:space="preserve">ბოკუჩავა </t>
  </si>
  <si>
    <t>01024024604</t>
  </si>
  <si>
    <t>01024024743</t>
  </si>
  <si>
    <t>01025017512</t>
  </si>
  <si>
    <t>01025010342</t>
  </si>
  <si>
    <t>60001054242</t>
  </si>
  <si>
    <t>57001009827</t>
  </si>
  <si>
    <t>01024064300</t>
  </si>
  <si>
    <t>01010018325</t>
  </si>
  <si>
    <t>60001025725</t>
  </si>
  <si>
    <t>01008025349</t>
  </si>
  <si>
    <t>01008024012</t>
  </si>
  <si>
    <t>01024057037</t>
  </si>
  <si>
    <t>01026007244</t>
  </si>
  <si>
    <t>01025017536</t>
  </si>
  <si>
    <t>01026004780</t>
  </si>
  <si>
    <t>01026012028</t>
  </si>
  <si>
    <t>01024064723</t>
  </si>
  <si>
    <t>01024078508</t>
  </si>
  <si>
    <t>01024091338</t>
  </si>
  <si>
    <t>01024078521</t>
  </si>
  <si>
    <t>01008033874</t>
  </si>
  <si>
    <t>შოთა</t>
  </si>
  <si>
    <t>დეკანოსიძე</t>
  </si>
  <si>
    <t>მარეხი</t>
  </si>
  <si>
    <t>აკოფაშვილი</t>
  </si>
  <si>
    <t>ლეჟავა</t>
  </si>
  <si>
    <t>მეტრეველი</t>
  </si>
  <si>
    <t>ელისაბედი</t>
  </si>
  <si>
    <t>გორგიშელი</t>
  </si>
  <si>
    <t>ვახტანგი</t>
  </si>
  <si>
    <t>ფრუიძე</t>
  </si>
  <si>
    <t>ხატია</t>
  </si>
  <si>
    <t>თაბაგარი</t>
  </si>
  <si>
    <t>ნიჟარაძე</t>
  </si>
  <si>
    <t>მაია</t>
  </si>
  <si>
    <t>არჩემაშვილი</t>
  </si>
  <si>
    <t xml:space="preserve">ლელა </t>
  </si>
  <si>
    <t>პაპოშვილი</t>
  </si>
  <si>
    <t>01015019057</t>
  </si>
  <si>
    <t>47001039799</t>
  </si>
  <si>
    <t>01009005377</t>
  </si>
  <si>
    <t>01015013945</t>
  </si>
  <si>
    <t>01015019696</t>
  </si>
  <si>
    <t>01017049117</t>
  </si>
  <si>
    <t>54001058638</t>
  </si>
  <si>
    <t>30001003671</t>
  </si>
  <si>
    <t>12001015536</t>
  </si>
  <si>
    <t>01002029331</t>
  </si>
  <si>
    <t>რუსუდანი</t>
  </si>
  <si>
    <t>ბუთხუზი</t>
  </si>
  <si>
    <t>ლიანა</t>
  </si>
  <si>
    <t>ილია</t>
  </si>
  <si>
    <t>ჭიკაძე</t>
  </si>
  <si>
    <t>ოთარი</t>
  </si>
  <si>
    <t>ხათუნა</t>
  </si>
  <si>
    <t>ალავერდაშვილი</t>
  </si>
  <si>
    <t>ნორა</t>
  </si>
  <si>
    <t>დოლიძე</t>
  </si>
  <si>
    <t>ომარ</t>
  </si>
  <si>
    <t>მამედოვი</t>
  </si>
  <si>
    <t>სპარტაკ</t>
  </si>
  <si>
    <t>ბაღაშვილი</t>
  </si>
  <si>
    <t>გოგა</t>
  </si>
  <si>
    <t>ხუნჯგურუა</t>
  </si>
  <si>
    <t>მედეა</t>
  </si>
  <si>
    <t>რუაძე</t>
  </si>
  <si>
    <t>ბერდო</t>
  </si>
  <si>
    <t>საღლიანი</t>
  </si>
  <si>
    <t>01011091236</t>
  </si>
  <si>
    <t>01011004480</t>
  </si>
  <si>
    <t>01027088740</t>
  </si>
  <si>
    <t>01011049640</t>
  </si>
  <si>
    <t>65002000709</t>
  </si>
  <si>
    <t>01012021850</t>
  </si>
  <si>
    <t>01012023850</t>
  </si>
  <si>
    <t>62002005021</t>
  </si>
  <si>
    <t>01029015447</t>
  </si>
  <si>
    <t>გუგუნაშვილი</t>
  </si>
  <si>
    <t>გვანცა</t>
  </si>
  <si>
    <t>სოფიკო</t>
  </si>
  <si>
    <t>მაისურაძე</t>
  </si>
  <si>
    <t>ნანა</t>
  </si>
  <si>
    <t>ლიზი</t>
  </si>
  <si>
    <t>ბერუაშვილი</t>
  </si>
  <si>
    <t>ლაბაძე</t>
  </si>
  <si>
    <t>54001019020</t>
  </si>
  <si>
    <t>12001054383</t>
  </si>
  <si>
    <t>38001048696</t>
  </si>
  <si>
    <t>01027065999</t>
  </si>
  <si>
    <t>01027084342</t>
  </si>
  <si>
    <t>01013016743</t>
  </si>
  <si>
    <t>ნარსია-ნოდია</t>
  </si>
  <si>
    <t>ნარი</t>
  </si>
  <si>
    <t>ჯიქიძე</t>
  </si>
  <si>
    <t>ლუიზა</t>
  </si>
  <si>
    <t>თუმმ-ნაჭყებია</t>
  </si>
  <si>
    <t>ცირა</t>
  </si>
  <si>
    <t>სუთიძე</t>
  </si>
  <si>
    <t>წიქარიშვილი</t>
  </si>
  <si>
    <t>დათუაშვილი</t>
  </si>
  <si>
    <t>შენკენაშვილი</t>
  </si>
  <si>
    <t>01030047321</t>
  </si>
  <si>
    <t>01030046741</t>
  </si>
  <si>
    <t>62001005292</t>
  </si>
  <si>
    <t>01030053970</t>
  </si>
  <si>
    <t>01005033186</t>
  </si>
  <si>
    <t>01005034552</t>
  </si>
  <si>
    <t>01005027827</t>
  </si>
  <si>
    <t>ეკა</t>
  </si>
  <si>
    <t>უბირია</t>
  </si>
  <si>
    <t>გოგიჩაძე</t>
  </si>
  <si>
    <t>ლამზირა</t>
  </si>
  <si>
    <t>ვეკუა</t>
  </si>
  <si>
    <t>ჩიტიშვილი</t>
  </si>
  <si>
    <t>მედიკო</t>
  </si>
  <si>
    <t>ლატარია</t>
  </si>
  <si>
    <t>ლიპარტელიანი</t>
  </si>
  <si>
    <t>ხელაია</t>
  </si>
  <si>
    <t>ზოტიკიშვილი</t>
  </si>
  <si>
    <t>ბარბაქაძე</t>
  </si>
  <si>
    <t>თამარი</t>
  </si>
  <si>
    <t>მებუკე</t>
  </si>
  <si>
    <t>ჯიქია</t>
  </si>
  <si>
    <t>კეშელავა</t>
  </si>
  <si>
    <t>ჭიტაძე</t>
  </si>
  <si>
    <t>მეგულაშვილი</t>
  </si>
  <si>
    <t>ანიკო</t>
  </si>
  <si>
    <t>დოჩია</t>
  </si>
  <si>
    <t>ცირეკიძე</t>
  </si>
  <si>
    <t>ნუცა</t>
  </si>
  <si>
    <t>ფანცულაია</t>
  </si>
  <si>
    <t>ნათია</t>
  </si>
  <si>
    <t>ეკატერინე</t>
  </si>
  <si>
    <t>გოგუაძე</t>
  </si>
  <si>
    <t>ციალა</t>
  </si>
  <si>
    <t>ჯამრიშვილი</t>
  </si>
  <si>
    <t>ვახტანგ</t>
  </si>
  <si>
    <t>ხარბედია</t>
  </si>
  <si>
    <t>შორენა</t>
  </si>
  <si>
    <t>ქავთარაძე</t>
  </si>
  <si>
    <t>მზია</t>
  </si>
  <si>
    <t>წითლანაძე</t>
  </si>
  <si>
    <t>01005009874</t>
  </si>
  <si>
    <t>62004015754</t>
  </si>
  <si>
    <t>01005043989</t>
  </si>
  <si>
    <t>62002002839</t>
  </si>
  <si>
    <t>01025001759</t>
  </si>
  <si>
    <t>42001014275</t>
  </si>
  <si>
    <t>01005023646</t>
  </si>
  <si>
    <t>01005043275</t>
  </si>
  <si>
    <t>57001055364</t>
  </si>
  <si>
    <t>01007016448</t>
  </si>
  <si>
    <t>01015001565</t>
  </si>
  <si>
    <t>01007017360</t>
  </si>
  <si>
    <t>01017039060</t>
  </si>
  <si>
    <t>01008047096</t>
  </si>
  <si>
    <t>62005030533</t>
  </si>
  <si>
    <t>01007009653</t>
  </si>
  <si>
    <t>01005032108</t>
  </si>
  <si>
    <t>01005019630</t>
  </si>
  <si>
    <t>01005036996</t>
  </si>
  <si>
    <t>01005016081</t>
  </si>
  <si>
    <t>01005031178</t>
  </si>
  <si>
    <t>16001006596</t>
  </si>
  <si>
    <t>05001000961</t>
  </si>
  <si>
    <t>მუმლაძე</t>
  </si>
  <si>
    <t>ირინა</t>
  </si>
  <si>
    <t>მოწონელიძე</t>
  </si>
  <si>
    <t>იასაღაშვილი</t>
  </si>
  <si>
    <t>ნატა</t>
  </si>
  <si>
    <t>სირაძე</t>
  </si>
  <si>
    <t>ბაკოევი</t>
  </si>
  <si>
    <t>იორამიშვული</t>
  </si>
  <si>
    <t>01020008486</t>
  </si>
  <si>
    <t>01019065958</t>
  </si>
  <si>
    <t>01019079094</t>
  </si>
  <si>
    <t>01019073612</t>
  </si>
  <si>
    <t>01005027940</t>
  </si>
  <si>
    <t>01019065448</t>
  </si>
  <si>
    <t>01027071608</t>
  </si>
  <si>
    <t>ბარბარე</t>
  </si>
  <si>
    <t>ხაბეიშვილი</t>
  </si>
  <si>
    <t>ბედენაშვილი</t>
  </si>
  <si>
    <t>რიტა</t>
  </si>
  <si>
    <t>კოვალიოვა</t>
  </si>
  <si>
    <t>სულუაშვილი</t>
  </si>
  <si>
    <t>ირმა</t>
  </si>
  <si>
    <t>რამაზაშვილი-აფციაური</t>
  </si>
  <si>
    <t>თამუნა</t>
  </si>
  <si>
    <t>კოკოზაშვილი</t>
  </si>
  <si>
    <t>თენგიზ</t>
  </si>
  <si>
    <t>ჯაში</t>
  </si>
  <si>
    <t>01001095428</t>
  </si>
  <si>
    <t>04001001079</t>
  </si>
  <si>
    <t>01004007341</t>
  </si>
  <si>
    <t>01021004492</t>
  </si>
  <si>
    <t>01001060557</t>
  </si>
  <si>
    <t>43001034099</t>
  </si>
  <si>
    <t>01002010898</t>
  </si>
  <si>
    <t>რობერტი</t>
  </si>
  <si>
    <t>ნინოშვილი</t>
  </si>
  <si>
    <t>ოდიკაძე</t>
  </si>
  <si>
    <t>ბეჟანი</t>
  </si>
  <si>
    <t>ჩუნთიშვილი</t>
  </si>
  <si>
    <t>თენგიზი</t>
  </si>
  <si>
    <t>ივანელაშვილი</t>
  </si>
  <si>
    <t>36001014238</t>
  </si>
  <si>
    <t>36001017248</t>
  </si>
  <si>
    <t>36001008383</t>
  </si>
  <si>
    <t>ნიკა</t>
  </si>
  <si>
    <t>ზურაბაშვილი</t>
  </si>
  <si>
    <t>თემური</t>
  </si>
  <si>
    <t>ხარაზიშვილი</t>
  </si>
  <si>
    <t>გელა</t>
  </si>
  <si>
    <t>ზაკალაშვილი</t>
  </si>
  <si>
    <t>მანიჟაშვილი</t>
  </si>
  <si>
    <t>საყვარლიშვილი</t>
  </si>
  <si>
    <t>13001065193</t>
  </si>
  <si>
    <t>13001010676</t>
  </si>
  <si>
    <t>13001024958</t>
  </si>
  <si>
    <t>13001009245</t>
  </si>
  <si>
    <t>13001066961</t>
  </si>
  <si>
    <t>13001048902</t>
  </si>
  <si>
    <t>ნარინდოშვილი</t>
  </si>
  <si>
    <t>თამილა</t>
  </si>
  <si>
    <t>მიშველაძე</t>
  </si>
  <si>
    <t>ზურაშვილი</t>
  </si>
  <si>
    <t>გიგა</t>
  </si>
  <si>
    <t>ნასყიდაშვილი</t>
  </si>
  <si>
    <t>დიერაშვილი</t>
  </si>
  <si>
    <t>40001036414</t>
  </si>
  <si>
    <t>40001020960</t>
  </si>
  <si>
    <t>40001038490</t>
  </si>
  <si>
    <t>14001026725</t>
  </si>
  <si>
    <t>რუსუდან</t>
  </si>
  <si>
    <t>ზედგინიძე</t>
  </si>
  <si>
    <t>14001003938</t>
  </si>
  <si>
    <t>05001010695</t>
  </si>
  <si>
    <t>იავარ</t>
  </si>
  <si>
    <t>მადათოვ</t>
  </si>
  <si>
    <t>ვუგარ</t>
  </si>
  <si>
    <t>თაგიევი</t>
  </si>
  <si>
    <t>ელშად</t>
  </si>
  <si>
    <t>სოინოვ</t>
  </si>
  <si>
    <t>ორხან</t>
  </si>
  <si>
    <t>ისაევ</t>
  </si>
  <si>
    <t>მაჰირ</t>
  </si>
  <si>
    <t>სულეიმანოვი</t>
  </si>
  <si>
    <t>ელჩინ</t>
  </si>
  <si>
    <t>ნაბიევ</t>
  </si>
  <si>
    <t>ხავის</t>
  </si>
  <si>
    <t>ჯაბბაროვ</t>
  </si>
  <si>
    <t>სუბჰან</t>
  </si>
  <si>
    <t>ახმედოვ</t>
  </si>
  <si>
    <t>ელვინ</t>
  </si>
  <si>
    <t>მამედოვ</t>
  </si>
  <si>
    <t>ანარ</t>
  </si>
  <si>
    <t>იბრაგიმ</t>
  </si>
  <si>
    <t>ასლანოვ</t>
  </si>
  <si>
    <t>შახინ</t>
  </si>
  <si>
    <t>სამირ</t>
  </si>
  <si>
    <t>ნოვრუზოვი</t>
  </si>
  <si>
    <t>ომარი</t>
  </si>
  <si>
    <t>შველიძე</t>
  </si>
  <si>
    <t>ივანე</t>
  </si>
  <si>
    <t>ხაჩიძე</t>
  </si>
  <si>
    <t>ღამბაშიძე</t>
  </si>
  <si>
    <t>25001010952</t>
  </si>
  <si>
    <t>25001044057</t>
  </si>
  <si>
    <t>25001024401</t>
  </si>
  <si>
    <t>25001040464</t>
  </si>
  <si>
    <t>25001043477</t>
  </si>
  <si>
    <t>25001033678</t>
  </si>
  <si>
    <t>25001043469</t>
  </si>
  <si>
    <t>25001026910</t>
  </si>
  <si>
    <t>25001049490</t>
  </si>
  <si>
    <t>25001017963</t>
  </si>
  <si>
    <t>25001016996</t>
  </si>
  <si>
    <t>25001009225</t>
  </si>
  <si>
    <t>25001014062</t>
  </si>
  <si>
    <t>25001002701</t>
  </si>
  <si>
    <t>01009002394</t>
  </si>
  <si>
    <t>კეწელაშვილი</t>
  </si>
  <si>
    <t>ლევან</t>
  </si>
  <si>
    <t>ღუჭაშვილი</t>
  </si>
  <si>
    <t>კოკოშაშვილი</t>
  </si>
  <si>
    <t>45001033558</t>
  </si>
  <si>
    <t>45001002995</t>
  </si>
  <si>
    <t>01011025825</t>
  </si>
  <si>
    <t>ნაპირელი</t>
  </si>
  <si>
    <t>აბრამიშვილი</t>
  </si>
  <si>
    <t>ვარდოშვილი</t>
  </si>
  <si>
    <t>გია</t>
  </si>
  <si>
    <t>გიგიაშვილი</t>
  </si>
  <si>
    <t>20001058034</t>
  </si>
  <si>
    <t>20001004591</t>
  </si>
  <si>
    <t>20001010155</t>
  </si>
  <si>
    <t>20001007734</t>
  </si>
  <si>
    <t>მარგოშვილი</t>
  </si>
  <si>
    <t>შენგელი</t>
  </si>
  <si>
    <t>ქიბროწაშვილი</t>
  </si>
  <si>
    <t>წინწალაშვილი</t>
  </si>
  <si>
    <t>ონიაშვილი</t>
  </si>
  <si>
    <t>ბიძინა</t>
  </si>
  <si>
    <t>ჯამრულიძე</t>
  </si>
  <si>
    <t>33001018674</t>
  </si>
  <si>
    <t>08001004687</t>
  </si>
  <si>
    <t>08001005402</t>
  </si>
  <si>
    <t>08001003041</t>
  </si>
  <si>
    <t>08001002712</t>
  </si>
  <si>
    <t>გორელაშვილი</t>
  </si>
  <si>
    <t>უჩა</t>
  </si>
  <si>
    <t>ბაიაშვილი</t>
  </si>
  <si>
    <t>დულუზაური</t>
  </si>
  <si>
    <t>23001011705</t>
  </si>
  <si>
    <t>ქორიძე</t>
  </si>
  <si>
    <t>ინგა</t>
  </si>
  <si>
    <t>ხუბულავა</t>
  </si>
  <si>
    <t>მიხეილ</t>
  </si>
  <si>
    <t>თანდაშვილი</t>
  </si>
  <si>
    <t>ალხანიშვილი</t>
  </si>
  <si>
    <t>ასმათი</t>
  </si>
  <si>
    <t>მოდებაძე-კერესელიძე</t>
  </si>
  <si>
    <t>თამთა</t>
  </si>
  <si>
    <t>გოგობერიშვილი</t>
  </si>
  <si>
    <t>სერგო</t>
  </si>
  <si>
    <t>შოკ</t>
  </si>
  <si>
    <t>ბედინეიშვილი</t>
  </si>
  <si>
    <t>იოსებ</t>
  </si>
  <si>
    <t>პირველი</t>
  </si>
  <si>
    <t>ნიჯათ</t>
  </si>
  <si>
    <t>შახადატ</t>
  </si>
  <si>
    <t>მეხრალიევი</t>
  </si>
  <si>
    <t>გუსეინკულუ</t>
  </si>
  <si>
    <t>მუსაევი</t>
  </si>
  <si>
    <t>გედეხაური</t>
  </si>
  <si>
    <t>ბექაური</t>
  </si>
  <si>
    <t xml:space="preserve">ზაკია </t>
  </si>
  <si>
    <t>აგაბალაევა</t>
  </si>
  <si>
    <t>მღებრიშვილი</t>
  </si>
  <si>
    <t xml:space="preserve">მეხმან </t>
  </si>
  <si>
    <t>გუსეინოვი</t>
  </si>
  <si>
    <t>დილანჩი</t>
  </si>
  <si>
    <t>ბაირამოვი</t>
  </si>
  <si>
    <t>რამილ</t>
  </si>
  <si>
    <t>აბდულაევი</t>
  </si>
  <si>
    <t>არზუ</t>
  </si>
  <si>
    <t>კურბანოვი</t>
  </si>
  <si>
    <t>ალი</t>
  </si>
  <si>
    <t>მურადოვი</t>
  </si>
  <si>
    <t>ალჩინ</t>
  </si>
  <si>
    <t>ჯაფარლი</t>
  </si>
  <si>
    <t>ბახტიარ</t>
  </si>
  <si>
    <t>ტუკანოვი</t>
  </si>
  <si>
    <t>მაგამედალუი</t>
  </si>
  <si>
    <t>ბედიევი</t>
  </si>
  <si>
    <t>შუბითიძე</t>
  </si>
  <si>
    <t>სალომე</t>
  </si>
  <si>
    <t>საღინაძე</t>
  </si>
  <si>
    <t>მინდიაშვილი</t>
  </si>
  <si>
    <t>ანდრო</t>
  </si>
  <si>
    <t>სუბელიანი</t>
  </si>
  <si>
    <t>ღაბრაშვილი</t>
  </si>
  <si>
    <t>ფერიდე</t>
  </si>
  <si>
    <t>ტვილდიანი</t>
  </si>
  <si>
    <t xml:space="preserve">ანა </t>
  </si>
  <si>
    <t>მშვიდაძე</t>
  </si>
  <si>
    <t>ალიბაი</t>
  </si>
  <si>
    <t>გასანოვი</t>
  </si>
  <si>
    <t>გამიდ</t>
  </si>
  <si>
    <t>მუსტაფაევი</t>
  </si>
  <si>
    <t>გოჩა</t>
  </si>
  <si>
    <t>გოჩაძე</t>
  </si>
  <si>
    <t>ილიკო</t>
  </si>
  <si>
    <t>გორგვლიანი</t>
  </si>
  <si>
    <t>ბორის</t>
  </si>
  <si>
    <t>ციხელაშვილი</t>
  </si>
  <si>
    <t>ელისაბედ</t>
  </si>
  <si>
    <t>დევნოზაშვილი</t>
  </si>
  <si>
    <t>მიხეილი</t>
  </si>
  <si>
    <t>ოქრიაშვილი</t>
  </si>
  <si>
    <t>მუბარიზ</t>
  </si>
  <si>
    <t>კოიალოვი</t>
  </si>
  <si>
    <t>თეიმურაზი</t>
  </si>
  <si>
    <t>მენაბდიშვილი</t>
  </si>
  <si>
    <t xml:space="preserve">კახა </t>
  </si>
  <si>
    <t>პეტრიაშვილი</t>
  </si>
  <si>
    <t>ანტარამ</t>
  </si>
  <si>
    <t>მელტონიან</t>
  </si>
  <si>
    <t>შავაძე</t>
  </si>
  <si>
    <t>ზაქარია</t>
  </si>
  <si>
    <t>ბადუაშვილი</t>
  </si>
  <si>
    <t>ეთერ</t>
  </si>
  <si>
    <t>ღურწკაია</t>
  </si>
  <si>
    <t>მანანა</t>
  </si>
  <si>
    <t>ნაზიკ</t>
  </si>
  <si>
    <t>საგატელიან</t>
  </si>
  <si>
    <t>ნოდარ</t>
  </si>
  <si>
    <t>კეღოშვილი</t>
  </si>
  <si>
    <t>ფილიშვილი</t>
  </si>
  <si>
    <t>35001120305</t>
  </si>
  <si>
    <t>35001027363</t>
  </si>
  <si>
    <t>35650000072</t>
  </si>
  <si>
    <t>40001005815</t>
  </si>
  <si>
    <t>35001035533</t>
  </si>
  <si>
    <t>35001119301</t>
  </si>
  <si>
    <t>01001064703</t>
  </si>
  <si>
    <t>35001103056</t>
  </si>
  <si>
    <t>01014004990</t>
  </si>
  <si>
    <t>35001024959</t>
  </si>
  <si>
    <t>62011000665</t>
  </si>
  <si>
    <t>12001076601</t>
  </si>
  <si>
    <t>12001035215</t>
  </si>
  <si>
    <t>12001082887</t>
  </si>
  <si>
    <t>12002001653</t>
  </si>
  <si>
    <t>12001085916</t>
  </si>
  <si>
    <t>12001050970</t>
  </si>
  <si>
    <t>12001070403</t>
  </si>
  <si>
    <t>28001060149</t>
  </si>
  <si>
    <t>28001009470</t>
  </si>
  <si>
    <t>28001076052</t>
  </si>
  <si>
    <t>28001060644</t>
  </si>
  <si>
    <t>28001024370</t>
  </si>
  <si>
    <t>28001004398</t>
  </si>
  <si>
    <t>01030033087</t>
  </si>
  <si>
    <t>49001013332</t>
  </si>
  <si>
    <t>10001068101</t>
  </si>
  <si>
    <t>10001026341</t>
  </si>
  <si>
    <t>10001052648</t>
  </si>
  <si>
    <t>10001031187</t>
  </si>
  <si>
    <t>10001069157</t>
  </si>
  <si>
    <t>15001007492</t>
  </si>
  <si>
    <t>01013027904</t>
  </si>
  <si>
    <t>15001016920</t>
  </si>
  <si>
    <t>15001001195</t>
  </si>
  <si>
    <t>15001002745</t>
  </si>
  <si>
    <t>01017040341</t>
  </si>
  <si>
    <t>15001001710</t>
  </si>
  <si>
    <t>52001011306</t>
  </si>
  <si>
    <t>010010621396</t>
  </si>
  <si>
    <t>22001000831</t>
  </si>
  <si>
    <t>22001016822</t>
  </si>
  <si>
    <t>05001012702</t>
  </si>
  <si>
    <t>05001010182</t>
  </si>
  <si>
    <t>05001002942</t>
  </si>
  <si>
    <t>ლია</t>
  </si>
  <si>
    <t>ნაკაიძე</t>
  </si>
  <si>
    <t>იონანიძე</t>
  </si>
  <si>
    <t>მალხაზ</t>
  </si>
  <si>
    <t>ხარაზი</t>
  </si>
  <si>
    <t>ბოლქვაძე</t>
  </si>
  <si>
    <t>როლანდ</t>
  </si>
  <si>
    <t>ფირცხალაიშვილი</t>
  </si>
  <si>
    <t>დარჩია</t>
  </si>
  <si>
    <t>როინ</t>
  </si>
  <si>
    <t>კახიძე</t>
  </si>
  <si>
    <t>ჩხაიძე</t>
  </si>
  <si>
    <t>კახაბერ</t>
  </si>
  <si>
    <t>ბაკურიძე</t>
  </si>
  <si>
    <t>ბაგრატიშვილი</t>
  </si>
  <si>
    <t>უნგიაძე</t>
  </si>
  <si>
    <t>ირემაძე</t>
  </si>
  <si>
    <t>გოდერძი</t>
  </si>
  <si>
    <t>სვანიძე</t>
  </si>
  <si>
    <t>მიქელაძე</t>
  </si>
  <si>
    <t>მაგდა</t>
  </si>
  <si>
    <t>მალაყმაძე</t>
  </si>
  <si>
    <t>ნათელა</t>
  </si>
  <si>
    <t>ძირკვაძე</t>
  </si>
  <si>
    <t>ვართმანიძე</t>
  </si>
  <si>
    <t>საბა</t>
  </si>
  <si>
    <t>რიჟვაძე</t>
  </si>
  <si>
    <t>ინდირა</t>
  </si>
  <si>
    <t>ცენტერაძე</t>
  </si>
  <si>
    <t>მურვანიძე</t>
  </si>
  <si>
    <t>პეტრიძე</t>
  </si>
  <si>
    <t>ყურშუბაძე</t>
  </si>
  <si>
    <t>დავითაძე</t>
  </si>
  <si>
    <t>ია</t>
  </si>
  <si>
    <t>სარიშვილი</t>
  </si>
  <si>
    <t>ტარიელაძე</t>
  </si>
  <si>
    <t>მამალაძე</t>
  </si>
  <si>
    <t>ხალვაში</t>
  </si>
  <si>
    <t>მირანდა</t>
  </si>
  <si>
    <t>ლეილა</t>
  </si>
  <si>
    <t>გურეშიძე</t>
  </si>
  <si>
    <t>სალუქვაძე</t>
  </si>
  <si>
    <t>ორაგველიძე</t>
  </si>
  <si>
    <t>ანანო</t>
  </si>
  <si>
    <t>გრიგალაშვილი</t>
  </si>
  <si>
    <t>ჩიჩუა</t>
  </si>
  <si>
    <t>აჩიკო</t>
  </si>
  <si>
    <t>კონცელიძე</t>
  </si>
  <si>
    <t>ლუკა</t>
  </si>
  <si>
    <t>წუწუნავა</t>
  </si>
  <si>
    <t>ელგუჯა</t>
  </si>
  <si>
    <t>ტერენტიევი</t>
  </si>
  <si>
    <t>როგნეტა</t>
  </si>
  <si>
    <t>ციციანი</t>
  </si>
  <si>
    <t>მარინა</t>
  </si>
  <si>
    <t>მილორავა</t>
  </si>
  <si>
    <t>მანუჩარ</t>
  </si>
  <si>
    <t>ჭაღალიძე</t>
  </si>
  <si>
    <t>მელაძე</t>
  </si>
  <si>
    <t>ჩიხლაძე</t>
  </si>
  <si>
    <t>მიქაუტაძე</t>
  </si>
  <si>
    <t>თოდრია</t>
  </si>
  <si>
    <t>დიმიტრი</t>
  </si>
  <si>
    <t>შაქრო</t>
  </si>
  <si>
    <t>ზოიძე</t>
  </si>
  <si>
    <t>ქათამაძე</t>
  </si>
  <si>
    <t>დიანა</t>
  </si>
  <si>
    <t>ქობულაძე</t>
  </si>
  <si>
    <t>კორძაძე</t>
  </si>
  <si>
    <t>ირა</t>
  </si>
  <si>
    <t>კოჩალიძე</t>
  </si>
  <si>
    <t>ნაგერვაძე</t>
  </si>
  <si>
    <t>ნონა</t>
  </si>
  <si>
    <t>რომანაძე</t>
  </si>
  <si>
    <t>ბერძენიშვილი</t>
  </si>
  <si>
    <t>ოქროპირიძე</t>
  </si>
  <si>
    <t>ცაგარეიშვილი</t>
  </si>
  <si>
    <t>აბრამიძე</t>
  </si>
  <si>
    <t>ბაჯელიძე</t>
  </si>
  <si>
    <t>ხოროიშვილი</t>
  </si>
  <si>
    <t>მწერალიშვილი</t>
  </si>
  <si>
    <t>ინაკავაძე</t>
  </si>
  <si>
    <t>გადახაბაძე</t>
  </si>
  <si>
    <t>ქეთი</t>
  </si>
  <si>
    <t>ზაირა</t>
  </si>
  <si>
    <t>დიდბერიძე</t>
  </si>
  <si>
    <t>კურცხალიძე</t>
  </si>
  <si>
    <t>გოგიტა</t>
  </si>
  <si>
    <t>ნარგიზ</t>
  </si>
  <si>
    <t>გორგილაძე</t>
  </si>
  <si>
    <t>გიული</t>
  </si>
  <si>
    <t>ჩიტაძე</t>
  </si>
  <si>
    <t>ბესიკ</t>
  </si>
  <si>
    <t>გუბაევი</t>
  </si>
  <si>
    <t>ზაზა</t>
  </si>
  <si>
    <t>ჩინჩალაძე</t>
  </si>
  <si>
    <t>ბედინაძე</t>
  </si>
  <si>
    <t>გოგია</t>
  </si>
  <si>
    <t>რომან</t>
  </si>
  <si>
    <t>სოსო</t>
  </si>
  <si>
    <t>ბასილია</t>
  </si>
  <si>
    <t>გოლიაძე</t>
  </si>
  <si>
    <t>ლომთათიძე</t>
  </si>
  <si>
    <t>ლიკა</t>
  </si>
  <si>
    <t>საფარიძე</t>
  </si>
  <si>
    <t>ჩოხარაძე</t>
  </si>
  <si>
    <t>ჩხარტიშვილი</t>
  </si>
  <si>
    <t>ანრი</t>
  </si>
  <si>
    <t>გოგიტიძე</t>
  </si>
  <si>
    <t>გურგენიძე</t>
  </si>
  <si>
    <t>ამირან</t>
  </si>
  <si>
    <t>ბადრი</t>
  </si>
  <si>
    <t>რაულ</t>
  </si>
  <si>
    <t>სალაძე</t>
  </si>
  <si>
    <t>ყადიძე</t>
  </si>
  <si>
    <t>შავლიძე</t>
  </si>
  <si>
    <t>ავთანდილ</t>
  </si>
  <si>
    <t>ჩხიკვაძე</t>
  </si>
  <si>
    <t>გოგოლიშვილი</t>
  </si>
  <si>
    <t>რეზო</t>
  </si>
  <si>
    <t>თურმანიძე</t>
  </si>
  <si>
    <t>ვერძაძე</t>
  </si>
  <si>
    <t>ჯაბნიძე</t>
  </si>
  <si>
    <t>დიასამიძე</t>
  </si>
  <si>
    <t>ზორბეგ</t>
  </si>
  <si>
    <t>არძენაძე</t>
  </si>
  <si>
    <t>ცინცაძე</t>
  </si>
  <si>
    <t>ნადეჟდა</t>
  </si>
  <si>
    <t>გორაძე</t>
  </si>
  <si>
    <t>ტაკიძე</t>
  </si>
  <si>
    <t>ბიჭიკო</t>
  </si>
  <si>
    <t>გუნთაიშვილი</t>
  </si>
  <si>
    <t>ელდარ</t>
  </si>
  <si>
    <t>თავდგირიძე</t>
  </si>
  <si>
    <t>რამაზ</t>
  </si>
  <si>
    <t>ანანიძე</t>
  </si>
  <si>
    <t>მეფარიშვილი</t>
  </si>
  <si>
    <t>ჯაიანი</t>
  </si>
  <si>
    <t>ევგენიძე</t>
  </si>
  <si>
    <t>ივერი</t>
  </si>
  <si>
    <t>გუგუნავა</t>
  </si>
  <si>
    <t>რატი</t>
  </si>
  <si>
    <t xml:space="preserve"> მეგრელიძე</t>
  </si>
  <si>
    <t>კაჭახმაძე</t>
  </si>
  <si>
    <t>ჯაყელი</t>
  </si>
  <si>
    <t>თამაზ</t>
  </si>
  <si>
    <t>შამილიშვილი</t>
  </si>
  <si>
    <t>გიზო</t>
  </si>
  <si>
    <t>ლაზიშვილი</t>
  </si>
  <si>
    <t>სულხან</t>
  </si>
  <si>
    <t>დუმბაძე</t>
  </si>
  <si>
    <t>მახარაძე</t>
  </si>
  <si>
    <t>ზვიად</t>
  </si>
  <si>
    <t>აბულაძე</t>
  </si>
  <si>
    <t>თეონა</t>
  </si>
  <si>
    <t>გიგლა</t>
  </si>
  <si>
    <t>მამულაძე</t>
  </si>
  <si>
    <t>ილიას</t>
  </si>
  <si>
    <t>დიდმანიძე</t>
  </si>
  <si>
    <t>ჯიჯავაძე</t>
  </si>
  <si>
    <t>გურანდა</t>
  </si>
  <si>
    <t>ბახტაძე</t>
  </si>
  <si>
    <t>ნუკრი</t>
  </si>
  <si>
    <t>ადაძე</t>
  </si>
  <si>
    <t>აბაშიძე</t>
  </si>
  <si>
    <t>სულიკო</t>
  </si>
  <si>
    <t>საგინაძე</t>
  </si>
  <si>
    <t>ბოლკვაძე</t>
  </si>
  <si>
    <t>010001030951</t>
  </si>
  <si>
    <t>61001040748</t>
  </si>
  <si>
    <t>61001010410</t>
  </si>
  <si>
    <t>61001008651</t>
  </si>
  <si>
    <t>61002014233</t>
  </si>
  <si>
    <t>61001080533</t>
  </si>
  <si>
    <t>26601039408</t>
  </si>
  <si>
    <t>61006003440</t>
  </si>
  <si>
    <t>61001083409</t>
  </si>
  <si>
    <t>61006073601</t>
  </si>
  <si>
    <t>61006073663</t>
  </si>
  <si>
    <t>61003006195</t>
  </si>
  <si>
    <t>61001076407</t>
  </si>
  <si>
    <t>61006068110</t>
  </si>
  <si>
    <t>61006070297</t>
  </si>
  <si>
    <t>61006014249</t>
  </si>
  <si>
    <t>61006049654</t>
  </si>
  <si>
    <t>61006022123</t>
  </si>
  <si>
    <t>61004014973</t>
  </si>
  <si>
    <t>61006052171</t>
  </si>
  <si>
    <t>61006068109</t>
  </si>
  <si>
    <t>61006070136</t>
  </si>
  <si>
    <t>61001001906</t>
  </si>
  <si>
    <t>61001076651</t>
  </si>
  <si>
    <t>61006062754</t>
  </si>
  <si>
    <t>61006072909</t>
  </si>
  <si>
    <t>61006062625</t>
  </si>
  <si>
    <t>61007003747</t>
  </si>
  <si>
    <t>61001078227</t>
  </si>
  <si>
    <t>61002006633</t>
  </si>
  <si>
    <t>61006077558</t>
  </si>
  <si>
    <t>61001075052</t>
  </si>
  <si>
    <t>61001005496</t>
  </si>
  <si>
    <t>33001008156</t>
  </si>
  <si>
    <t>62005007298</t>
  </si>
  <si>
    <t>35001126666</t>
  </si>
  <si>
    <t>61001056129</t>
  </si>
  <si>
    <t>61001086525</t>
  </si>
  <si>
    <t>61001083657</t>
  </si>
  <si>
    <t>61001049381</t>
  </si>
  <si>
    <t>61001059895</t>
  </si>
  <si>
    <t>61006019797</t>
  </si>
  <si>
    <t>61001023078</t>
  </si>
  <si>
    <t>61003010734</t>
  </si>
  <si>
    <t>61001020451</t>
  </si>
  <si>
    <t>61001082139</t>
  </si>
  <si>
    <t>61001041102</t>
  </si>
  <si>
    <t>62001006465</t>
  </si>
  <si>
    <t>61001028610</t>
  </si>
  <si>
    <t>61001076789</t>
  </si>
  <si>
    <t>61006049674</t>
  </si>
  <si>
    <t>61001078178</t>
  </si>
  <si>
    <t>61006000166</t>
  </si>
  <si>
    <t>61001079489</t>
  </si>
  <si>
    <t>61001061957</t>
  </si>
  <si>
    <t>03001021416</t>
  </si>
  <si>
    <t>61003003529</t>
  </si>
  <si>
    <t>61004004720</t>
  </si>
  <si>
    <t>62001011679</t>
  </si>
  <si>
    <t>61001076813</t>
  </si>
  <si>
    <t>61001038738</t>
  </si>
  <si>
    <t>61001001772</t>
  </si>
  <si>
    <t>61001014759</t>
  </si>
  <si>
    <t>61001076115</t>
  </si>
  <si>
    <t>61003000955</t>
  </si>
  <si>
    <t>61001047920</t>
  </si>
  <si>
    <t>61001043656</t>
  </si>
  <si>
    <t>61001087069</t>
  </si>
  <si>
    <t>61006024960</t>
  </si>
  <si>
    <t>61001030402</t>
  </si>
  <si>
    <t>61001078503</t>
  </si>
  <si>
    <t>33001074962</t>
  </si>
  <si>
    <t>61004032158</t>
  </si>
  <si>
    <t>61001012188</t>
  </si>
  <si>
    <t>61001087341</t>
  </si>
  <si>
    <t>61001084613</t>
  </si>
  <si>
    <t>61001013550</t>
  </si>
  <si>
    <t>61003005973</t>
  </si>
  <si>
    <t>61008007782</t>
  </si>
  <si>
    <t>61001072713</t>
  </si>
  <si>
    <t>61002008216</t>
  </si>
  <si>
    <t>61001019610</t>
  </si>
  <si>
    <t>61005002150</t>
  </si>
  <si>
    <t>61001045981</t>
  </si>
  <si>
    <t>61001076778</t>
  </si>
  <si>
    <t>61006071881</t>
  </si>
  <si>
    <t>61006062938</t>
  </si>
  <si>
    <t>61001087710</t>
  </si>
  <si>
    <t>61006071880</t>
  </si>
  <si>
    <t>61008013326</t>
  </si>
  <si>
    <t>61008001014</t>
  </si>
  <si>
    <t>61008006050</t>
  </si>
  <si>
    <t>61008010720</t>
  </si>
  <si>
    <t>61008002136</t>
  </si>
  <si>
    <t>61008001520</t>
  </si>
  <si>
    <t>61008000374</t>
  </si>
  <si>
    <t>61008001377</t>
  </si>
  <si>
    <t>61008004328</t>
  </si>
  <si>
    <t>61008003657</t>
  </si>
  <si>
    <t>61008001021</t>
  </si>
  <si>
    <t>61008002632</t>
  </si>
  <si>
    <t>61008017893</t>
  </si>
  <si>
    <t>61008003527</t>
  </si>
  <si>
    <t>61008001048</t>
  </si>
  <si>
    <t>61008016128</t>
  </si>
  <si>
    <t>61004062391</t>
  </si>
  <si>
    <t>61010017732</t>
  </si>
  <si>
    <t>61010006256</t>
  </si>
  <si>
    <t>61010006239</t>
  </si>
  <si>
    <t>61010014550</t>
  </si>
  <si>
    <t xml:space="preserve">61001074153 </t>
  </si>
  <si>
    <t>61006000757</t>
  </si>
  <si>
    <t>61006020772</t>
  </si>
  <si>
    <t>61006003906</t>
  </si>
  <si>
    <t>61006045708</t>
  </si>
  <si>
    <t>61007007352</t>
  </si>
  <si>
    <t>61009032708</t>
  </si>
  <si>
    <t>61009000929</t>
  </si>
  <si>
    <t>61009002012</t>
  </si>
  <si>
    <t>61009001222</t>
  </si>
  <si>
    <t>61009008295</t>
  </si>
  <si>
    <t>61009027886</t>
  </si>
  <si>
    <t>ფოლოდაშვილი</t>
  </si>
  <si>
    <t>ჭალისური</t>
  </si>
  <si>
    <t>აბუაშვილი</t>
  </si>
  <si>
    <t>კარიაული</t>
  </si>
  <si>
    <t>ვეშაგური</t>
  </si>
  <si>
    <t>ცოტნე</t>
  </si>
  <si>
    <t>ვარსიმაშვილი</t>
  </si>
  <si>
    <t>გაფრინდაშვილი</t>
  </si>
  <si>
    <t>გენადი</t>
  </si>
  <si>
    <t>დათოშვილი</t>
  </si>
  <si>
    <t>ტრისტანი</t>
  </si>
  <si>
    <t>ავსაჯანიშვილი</t>
  </si>
  <si>
    <t>ჯანჯალაშვილი</t>
  </si>
  <si>
    <t>ნონიაშვილი</t>
  </si>
  <si>
    <t>თორნიკე</t>
  </si>
  <si>
    <t>ფეიქრიშვილი</t>
  </si>
  <si>
    <t>კობაიძე</t>
  </si>
  <si>
    <t>სულეიმანიშვილი</t>
  </si>
  <si>
    <t>გეგელაშვილი</t>
  </si>
  <si>
    <t>იოსებაშვილი</t>
  </si>
  <si>
    <t>დალი</t>
  </si>
  <si>
    <t>გოდერძიშვილი</t>
  </si>
  <si>
    <t>დარეჯან</t>
  </si>
  <si>
    <t>ქობლიანიძე</t>
  </si>
  <si>
    <t>ირინე</t>
  </si>
  <si>
    <t>ბერუჩაშვილი</t>
  </si>
  <si>
    <t>ლარისა</t>
  </si>
  <si>
    <t>ლომსაძე</t>
  </si>
  <si>
    <t>იორამაშვილი</t>
  </si>
  <si>
    <t>მჭედლიძე</t>
  </si>
  <si>
    <t xml:space="preserve">ნოდარ </t>
  </si>
  <si>
    <t>მჭედლიშვილი</t>
  </si>
  <si>
    <t>დაბრუნდაშვილი</t>
  </si>
  <si>
    <t xml:space="preserve"> მამესწარაშვილი</t>
  </si>
  <si>
    <t>დავითი</t>
  </si>
  <si>
    <t>რობანიშვილი</t>
  </si>
  <si>
    <t>აკაკი</t>
  </si>
  <si>
    <t>ქელეხსაშვილი</t>
  </si>
  <si>
    <t>ორთოიძე</t>
  </si>
  <si>
    <t>ლურსმანაშვილი</t>
  </si>
  <si>
    <t>ჩაჩანიძე</t>
  </si>
  <si>
    <t>მეზურნიშვილი</t>
  </si>
  <si>
    <t>გოგატიშვილი</t>
  </si>
  <si>
    <t xml:space="preserve">ნატალია </t>
  </si>
  <si>
    <t xml:space="preserve"> მჭედლიძე</t>
  </si>
  <si>
    <t>ჭულუხაძე</t>
  </si>
  <si>
    <t xml:space="preserve">თეა </t>
  </si>
  <si>
    <t xml:space="preserve"> სტეფნაძე</t>
  </si>
  <si>
    <t>სამხარაძე</t>
  </si>
  <si>
    <t>ციცვიძე</t>
  </si>
  <si>
    <t>იზოლდა</t>
  </si>
  <si>
    <t>კიკაძე</t>
  </si>
  <si>
    <t>ხატიძე</t>
  </si>
  <si>
    <t>ზიზიგმუნდ</t>
  </si>
  <si>
    <t>ზილბერშტეინ</t>
  </si>
  <si>
    <t>რიკაძე</t>
  </si>
  <si>
    <t>დიაკონოვი</t>
  </si>
  <si>
    <t>ანაიტ</t>
  </si>
  <si>
    <t>აჩიკიან</t>
  </si>
  <si>
    <t>ფანჩვიძე</t>
  </si>
  <si>
    <t>თეა</t>
  </si>
  <si>
    <t>ტალახაძე</t>
  </si>
  <si>
    <t>მანჩხაშვილი</t>
  </si>
  <si>
    <t>კაპანაძე</t>
  </si>
  <si>
    <t>არტურ</t>
  </si>
  <si>
    <t>ქოლიან</t>
  </si>
  <si>
    <t>გრიგოლ</t>
  </si>
  <si>
    <t>ბექტურაშვილი</t>
  </si>
  <si>
    <t>ხითარიშვილი</t>
  </si>
  <si>
    <t>ჯილდა</t>
  </si>
  <si>
    <t>ჩიტაშვილი</t>
  </si>
  <si>
    <t>გოგოლაძე</t>
  </si>
  <si>
    <t>ტატულიშვილი</t>
  </si>
  <si>
    <t>კალაიჯიშვილი</t>
  </si>
  <si>
    <t>გრიგოლი</t>
  </si>
  <si>
    <t>ინასარიძე</t>
  </si>
  <si>
    <t>იმედა</t>
  </si>
  <si>
    <t>სუდაძე</t>
  </si>
  <si>
    <t>მურმანი</t>
  </si>
  <si>
    <t>თოთაძე</t>
  </si>
  <si>
    <t>სისვაძე</t>
  </si>
  <si>
    <t>იოსები</t>
  </si>
  <si>
    <t>კარკაძე</t>
  </si>
  <si>
    <t>პაპუაშვილი</t>
  </si>
  <si>
    <t>ვლადიმერ</t>
  </si>
  <si>
    <t>კურტანიძე</t>
  </si>
  <si>
    <t>ზაზაძე</t>
  </si>
  <si>
    <t>არტაშეს</t>
  </si>
  <si>
    <t>ბალასანიან</t>
  </si>
  <si>
    <t>რობერტ</t>
  </si>
  <si>
    <t>თოროსიან</t>
  </si>
  <si>
    <t>მარტუნ</t>
  </si>
  <si>
    <t>პეტროსიან</t>
  </si>
  <si>
    <t>ცუცქირიძე</t>
  </si>
  <si>
    <t>ბორისი</t>
  </si>
  <si>
    <t>მარტიროს</t>
  </si>
  <si>
    <t>შაირარიან</t>
  </si>
  <si>
    <t>არუთუნ</t>
  </si>
  <si>
    <t>აგაბაბიან</t>
  </si>
  <si>
    <t>ბექა</t>
  </si>
  <si>
    <t>კახიშვილი</t>
  </si>
  <si>
    <t>მკრტჩიან</t>
  </si>
  <si>
    <t>აბგარიან</t>
  </si>
  <si>
    <t>ჟანნა</t>
  </si>
  <si>
    <t>გოგორიან</t>
  </si>
  <si>
    <t>სენია</t>
  </si>
  <si>
    <t>სიმონიან</t>
  </si>
  <si>
    <t>სვეტლანა</t>
  </si>
  <si>
    <t>გასპარიან</t>
  </si>
  <si>
    <t>აკოფ</t>
  </si>
  <si>
    <t>მელქონიან</t>
  </si>
  <si>
    <t>მკრტიჩ</t>
  </si>
  <si>
    <t>გინოსიან</t>
  </si>
  <si>
    <t>კუზატიან</t>
  </si>
  <si>
    <t>თამარაშვილი</t>
  </si>
  <si>
    <t>სირანუშ</t>
  </si>
  <si>
    <t>ვართევანიან</t>
  </si>
  <si>
    <t>სამსონიძე</t>
  </si>
  <si>
    <t>რევაზი</t>
  </si>
  <si>
    <t>გაიოზ</t>
  </si>
  <si>
    <t>შერგელაშვილი</t>
  </si>
  <si>
    <t>ფერაძე</t>
  </si>
  <si>
    <t>ზეზვა</t>
  </si>
  <si>
    <t>მანველოვი</t>
  </si>
  <si>
    <t>ჯემალი</t>
  </si>
  <si>
    <t>გიორგაძე</t>
  </si>
  <si>
    <t>აღლემაშვილი</t>
  </si>
  <si>
    <t>კარლო</t>
  </si>
  <si>
    <t>ჩუბინიძე</t>
  </si>
  <si>
    <t>რომანი</t>
  </si>
  <si>
    <t>ლევანი</t>
  </si>
  <si>
    <t xml:space="preserve"> სამსონიძე </t>
  </si>
  <si>
    <t xml:space="preserve">იზოლდა </t>
  </si>
  <si>
    <t xml:space="preserve">ჯელია </t>
  </si>
  <si>
    <t>ბაგრატ</t>
  </si>
  <si>
    <t>გავაშელი</t>
  </si>
  <si>
    <t>გოგრიჭიანი</t>
  </si>
  <si>
    <t>მნაცაკან</t>
  </si>
  <si>
    <t>პაშაიან</t>
  </si>
  <si>
    <t>სოღომონ</t>
  </si>
  <si>
    <t>ასლანიან</t>
  </si>
  <si>
    <t>არმენ</t>
  </si>
  <si>
    <t>მეგერიან</t>
  </si>
  <si>
    <t>ხაჩატურ</t>
  </si>
  <si>
    <t>თუმასიან</t>
  </si>
  <si>
    <t>ლაურა</t>
  </si>
  <si>
    <t>აკოპიან</t>
  </si>
  <si>
    <t>ალინა</t>
  </si>
  <si>
    <t>ელიზბარიან</t>
  </si>
  <si>
    <t>მარტიროსიან</t>
  </si>
  <si>
    <t>სამველ</t>
  </si>
  <si>
    <t>მარგო</t>
  </si>
  <si>
    <t>ბდოიან</t>
  </si>
  <si>
    <t>ზოგრაბ</t>
  </si>
  <si>
    <t>კიურეღიან</t>
  </si>
  <si>
    <t xml:space="preserve">ვლადიკ </t>
  </si>
  <si>
    <t>ეპრიკიან</t>
  </si>
  <si>
    <t>წარუკიან</t>
  </si>
  <si>
    <t>პეტროს</t>
  </si>
  <si>
    <t>პოდოღლინ</t>
  </si>
  <si>
    <t xml:space="preserve">ციცო </t>
  </si>
  <si>
    <t>გობეჯიშვილი</t>
  </si>
  <si>
    <t>მარო</t>
  </si>
  <si>
    <t xml:space="preserve">ნათელა </t>
  </si>
  <si>
    <t>ლობჯანიძე</t>
  </si>
  <si>
    <t>გუგეშაშვილი</t>
  </si>
  <si>
    <t>რიჩარდ</t>
  </si>
  <si>
    <t>კიკვიძე</t>
  </si>
  <si>
    <t>ქარსელაძე</t>
  </si>
  <si>
    <t>ფრიდონ</t>
  </si>
  <si>
    <t>სოხაძე</t>
  </si>
  <si>
    <t>ელევნორა</t>
  </si>
  <si>
    <t>ბაქარ</t>
  </si>
  <si>
    <t>ბაკურაძე</t>
  </si>
  <si>
    <t>მიქიაშვილი</t>
  </si>
  <si>
    <t>მურუსიძე</t>
  </si>
  <si>
    <t>ნასარიძე</t>
  </si>
  <si>
    <t>როზა</t>
  </si>
  <si>
    <t>კუბლაშვილი</t>
  </si>
  <si>
    <t>ყავლაშვილი</t>
  </si>
  <si>
    <t>ნიკოლოზი</t>
  </si>
  <si>
    <t>ჭოხონელიძე</t>
  </si>
  <si>
    <t>ჯოხაძე</t>
  </si>
  <si>
    <t>თეიმურაზ</t>
  </si>
  <si>
    <t>ფოფხაძე</t>
  </si>
  <si>
    <t>გოგსაძე</t>
  </si>
  <si>
    <t>მომცელიძე</t>
  </si>
  <si>
    <t>აბუთიძე</t>
  </si>
  <si>
    <t>მდივნიშვილი</t>
  </si>
  <si>
    <t>დავლიანიძე</t>
  </si>
  <si>
    <t>არჩილი</t>
  </si>
  <si>
    <t>ტყეშელაშვილი</t>
  </si>
  <si>
    <t>მეტონიძე</t>
  </si>
  <si>
    <t>ზინაიდა</t>
  </si>
  <si>
    <t>ჯინჭარაძე</t>
  </si>
  <si>
    <t>შალვა</t>
  </si>
  <si>
    <t>ჭიჭინაძე</t>
  </si>
  <si>
    <t>თინათინი</t>
  </si>
  <si>
    <t>ნემსწვერიძე</t>
  </si>
  <si>
    <t>მაიზერი</t>
  </si>
  <si>
    <t>ახვლედიანი</t>
  </si>
  <si>
    <t>ომანაძე</t>
  </si>
  <si>
    <t>მანონი</t>
  </si>
  <si>
    <t>ყურაშვილი</t>
  </si>
  <si>
    <t>ხაბულიანი</t>
  </si>
  <si>
    <t>ჩიქოვანი</t>
  </si>
  <si>
    <t>მირიანი</t>
  </si>
  <si>
    <t>ქარდავა</t>
  </si>
  <si>
    <t>ბაჩუკი</t>
  </si>
  <si>
    <t>გაზდელიანი</t>
  </si>
  <si>
    <t>გოგი</t>
  </si>
  <si>
    <t>ონიანი</t>
  </si>
  <si>
    <t>ხვისტანი</t>
  </si>
  <si>
    <t>მურღვლიანი</t>
  </si>
  <si>
    <t>მირზა</t>
  </si>
  <si>
    <t>გერლიანი</t>
  </si>
  <si>
    <t>ფიქრია</t>
  </si>
  <si>
    <t>ნავერიანი</t>
  </si>
  <si>
    <t>გულედანი</t>
  </si>
  <si>
    <t>კიკნაძე</t>
  </si>
  <si>
    <t>შმაგი</t>
  </si>
  <si>
    <t>ბაქარი</t>
  </si>
  <si>
    <t>კრავიშვილი</t>
  </si>
  <si>
    <t>ცერცვაძე</t>
  </si>
  <si>
    <t>ნიკო</t>
  </si>
  <si>
    <t>ნიკოლაძე</t>
  </si>
  <si>
    <t>ვირსალაძე</t>
  </si>
  <si>
    <t>წაქაძე</t>
  </si>
  <si>
    <t>მარუაშვილი</t>
  </si>
  <si>
    <t>მოისწრაფიშვილი</t>
  </si>
  <si>
    <t>როლანდი</t>
  </si>
  <si>
    <t>კუტივაძე</t>
  </si>
  <si>
    <t>ლუხუმი</t>
  </si>
  <si>
    <t>რობაქიძე</t>
  </si>
  <si>
    <t>მაჭარაშვილი</t>
  </si>
  <si>
    <t>ნოდარი</t>
  </si>
  <si>
    <t>ბუღაძე</t>
  </si>
  <si>
    <t>ხვედელიძე</t>
  </si>
  <si>
    <t>კოსტანტინე</t>
  </si>
  <si>
    <t>ჭოლაძე</t>
  </si>
  <si>
    <t>მარი</t>
  </si>
  <si>
    <t>ბრეგვაძე</t>
  </si>
  <si>
    <t>ბუბაშვილი</t>
  </si>
  <si>
    <t>თამაზი</t>
  </si>
  <si>
    <t>მაჩიტიძე</t>
  </si>
  <si>
    <t>გოგნაძე</t>
  </si>
  <si>
    <t>კოტორეიშვილი</t>
  </si>
  <si>
    <t>მაჩიტაძე</t>
  </si>
  <si>
    <t>ხურციძე</t>
  </si>
  <si>
    <t>შუბლაძე</t>
  </si>
  <si>
    <t>ქართველიშვილი</t>
  </si>
  <si>
    <t>თედო</t>
  </si>
  <si>
    <t>ვაშაყმაძე</t>
  </si>
  <si>
    <t>კაშია</t>
  </si>
  <si>
    <t>ანზორი</t>
  </si>
  <si>
    <t>ჯანიკო</t>
  </si>
  <si>
    <t>თევზაძე</t>
  </si>
  <si>
    <t>ცომაია</t>
  </si>
  <si>
    <t>ვლადიმერი</t>
  </si>
  <si>
    <t>მსხილაძე</t>
  </si>
  <si>
    <t>იური</t>
  </si>
  <si>
    <t>კუტალაძე</t>
  </si>
  <si>
    <t>ბაჩანა</t>
  </si>
  <si>
    <t>ბასილაია</t>
  </si>
  <si>
    <t>ცაავა</t>
  </si>
  <si>
    <t>რუხაძე</t>
  </si>
  <si>
    <t>კაკაურიძე</t>
  </si>
  <si>
    <t>გვალია</t>
  </si>
  <si>
    <t>გელაშვილი</t>
  </si>
  <si>
    <t>მერმანიშვილი</t>
  </si>
  <si>
    <t xml:space="preserve"> ლაშხი</t>
  </si>
  <si>
    <t>ბესარიონ</t>
  </si>
  <si>
    <t>ნადირაძე</t>
  </si>
  <si>
    <t>ციცქიშვილი</t>
  </si>
  <si>
    <t>როინი</t>
  </si>
  <si>
    <t>კუსიანი</t>
  </si>
  <si>
    <t>ვაშაძე</t>
  </si>
  <si>
    <t>მევლუდი</t>
  </si>
  <si>
    <t>კავთელაძე</t>
  </si>
  <si>
    <t xml:space="preserve">ნინო </t>
  </si>
  <si>
    <t>დარბაიძე</t>
  </si>
  <si>
    <t>ნესტანი</t>
  </si>
  <si>
    <t>სოფრომაძე</t>
  </si>
  <si>
    <t>გოჩელაშვილი</t>
  </si>
  <si>
    <t>ზვიადი</t>
  </si>
  <si>
    <t>ავალიანი</t>
  </si>
  <si>
    <t>მანუჩარი</t>
  </si>
  <si>
    <t>გოტიაშვილი</t>
  </si>
  <si>
    <t xml:space="preserve">ირაკლი </t>
  </si>
  <si>
    <t>აბესაძე</t>
  </si>
  <si>
    <t>ჩანქსელიანი</t>
  </si>
  <si>
    <t>ჩაკვეტაძე</t>
  </si>
  <si>
    <t>ზვიადაძე</t>
  </si>
  <si>
    <t>თუთბერიძე</t>
  </si>
  <si>
    <t>გაგა</t>
  </si>
  <si>
    <t>კენჭოშვილი</t>
  </si>
  <si>
    <t>დოლაბერიძე</t>
  </si>
  <si>
    <t>ფაჩუაშვილი</t>
  </si>
  <si>
    <t>გვიშიანი</t>
  </si>
  <si>
    <t xml:space="preserve">გვანცა </t>
  </si>
  <si>
    <t>გოგიბერიძე</t>
  </si>
  <si>
    <t>სიხარულიძე</t>
  </si>
  <si>
    <t>გოლეთიანი</t>
  </si>
  <si>
    <t>კოპალიანი</t>
  </si>
  <si>
    <t>რიჟამაძე</t>
  </si>
  <si>
    <t>ჟანა</t>
  </si>
  <si>
    <t>ქრისტინე</t>
  </si>
  <si>
    <t>ფირცხალავა</t>
  </si>
  <si>
    <t>კუპატაძე</t>
  </si>
  <si>
    <t>ორმოცაძე</t>
  </si>
  <si>
    <t>ქიშაევი</t>
  </si>
  <si>
    <t>ლიუზა</t>
  </si>
  <si>
    <t>დვალიშვილი</t>
  </si>
  <si>
    <t>ეთერი</t>
  </si>
  <si>
    <t>ლოლომაძე</t>
  </si>
  <si>
    <t>ნენე</t>
  </si>
  <si>
    <t>გუტიძე</t>
  </si>
  <si>
    <t>გივი</t>
  </si>
  <si>
    <t>მარიამი</t>
  </si>
  <si>
    <t>უგრეხელიძე</t>
  </si>
  <si>
    <t>ხარაბაძე</t>
  </si>
  <si>
    <t>ხომერიკი</t>
  </si>
  <si>
    <t>მესხორაძე</t>
  </si>
  <si>
    <t>გოგლიჩაძე</t>
  </si>
  <si>
    <t>ჭუმბურიძე</t>
  </si>
  <si>
    <t>ჩიტიძე</t>
  </si>
  <si>
    <t>ჩალიგავა</t>
  </si>
  <si>
    <t>ბესარიონი</t>
  </si>
  <si>
    <t>ლეშკაშელი</t>
  </si>
  <si>
    <t>სალდაძე</t>
  </si>
  <si>
    <t>მარშავა</t>
  </si>
  <si>
    <t>ლამარა</t>
  </si>
  <si>
    <t>ბერდია</t>
  </si>
  <si>
    <t>ცალანი</t>
  </si>
  <si>
    <t>ანგი</t>
  </si>
  <si>
    <t>მანჯავიძე</t>
  </si>
  <si>
    <t>დადვანი</t>
  </si>
  <si>
    <t>მათე</t>
  </si>
  <si>
    <t>მხეიძე</t>
  </si>
  <si>
    <t>ზურაბი</t>
  </si>
  <si>
    <t>ღვინიანიძე</t>
  </si>
  <si>
    <t>ხაჯალია</t>
  </si>
  <si>
    <t>ტარიელი</t>
  </si>
  <si>
    <t>ჭრელაშვილი</t>
  </si>
  <si>
    <t>სახელაშვილი</t>
  </si>
  <si>
    <t>კუხიანიძე</t>
  </si>
  <si>
    <t>შამათავა</t>
  </si>
  <si>
    <t>ქეთევანი</t>
  </si>
  <si>
    <t>მუკბანიანი</t>
  </si>
  <si>
    <t>თალიკო</t>
  </si>
  <si>
    <t>სერგი</t>
  </si>
  <si>
    <t>შაქარიშვილი</t>
  </si>
  <si>
    <t>ანი</t>
  </si>
  <si>
    <t>ხუბლავა</t>
  </si>
  <si>
    <t>მარგველანი</t>
  </si>
  <si>
    <t>დათიაშვილი</t>
  </si>
  <si>
    <t>ნაცვლიშვილი</t>
  </si>
  <si>
    <t>კარაპეტიანი</t>
  </si>
  <si>
    <t>ლაცაბიძე</t>
  </si>
  <si>
    <t>მაჭავარიანი</t>
  </si>
  <si>
    <t>დარჩაშვილი</t>
  </si>
  <si>
    <t>გეგუჩაძე</t>
  </si>
  <si>
    <t>ბილისეიშვილი</t>
  </si>
  <si>
    <t>გელენიძე</t>
  </si>
  <si>
    <t>დოგრაშვილი</t>
  </si>
  <si>
    <t>ვიოლეტა</t>
  </si>
  <si>
    <t>გოქაძე</t>
  </si>
  <si>
    <t>ინა</t>
  </si>
  <si>
    <t>დალაქიშვილი</t>
  </si>
  <si>
    <t>ქებურია</t>
  </si>
  <si>
    <t>სულაქველიძე</t>
  </si>
  <si>
    <t>მუჯირიშვილი</t>
  </si>
  <si>
    <t>ონისე</t>
  </si>
  <si>
    <t>ბანძელაძე</t>
  </si>
  <si>
    <t>ხუბუკელაშვილი</t>
  </si>
  <si>
    <t>ლანა</t>
  </si>
  <si>
    <t>ამირანი</t>
  </si>
  <si>
    <t>გორეზიანი</t>
  </si>
  <si>
    <t>ხეცურიანი</t>
  </si>
  <si>
    <t>მახათაძე</t>
  </si>
  <si>
    <t>შაუთიძე</t>
  </si>
  <si>
    <t>მორჩაძე</t>
  </si>
  <si>
    <t>მეშველიანი</t>
  </si>
  <si>
    <t>აბჟანდაძე</t>
  </si>
  <si>
    <t>სესილი</t>
  </si>
  <si>
    <t>სირბილაძე</t>
  </si>
  <si>
    <t>მანაგაძე</t>
  </si>
  <si>
    <t>დევაძე</t>
  </si>
  <si>
    <t>ქიმუცაძე</t>
  </si>
  <si>
    <t>ფართლაძე</t>
  </si>
  <si>
    <t>ზაქარეიშვილი</t>
  </si>
  <si>
    <t>დარიკო</t>
  </si>
  <si>
    <t>მჟავანაძე</t>
  </si>
  <si>
    <t>მუჯირი</t>
  </si>
  <si>
    <t>ჭყონია</t>
  </si>
  <si>
    <t>ჭანუყვაძე</t>
  </si>
  <si>
    <t>კობალაძე</t>
  </si>
  <si>
    <t>ლომჯარია</t>
  </si>
  <si>
    <t>ბახვა</t>
  </si>
  <si>
    <t>გურგენაძე</t>
  </si>
  <si>
    <t>მშვიდობაძე</t>
  </si>
  <si>
    <t>ხვიჩა</t>
  </si>
  <si>
    <t>ნიკოლაიშვილი</t>
  </si>
  <si>
    <t>კუტუბიძე</t>
  </si>
  <si>
    <t>მატკავა</t>
  </si>
  <si>
    <t>ქეთინო</t>
  </si>
  <si>
    <t xml:space="preserve">ნანა </t>
  </si>
  <si>
    <t>გეგეშიძე</t>
  </si>
  <si>
    <t>ანთია</t>
  </si>
  <si>
    <t>შავლეგი</t>
  </si>
  <si>
    <t>ჭაავა</t>
  </si>
  <si>
    <t>ლაშქარავა</t>
  </si>
  <si>
    <t>კიტეიშვილი</t>
  </si>
  <si>
    <t>შულაია</t>
  </si>
  <si>
    <t>სახოკია</t>
  </si>
  <si>
    <t>ქიქავა</t>
  </si>
  <si>
    <t>კილასონია</t>
  </si>
  <si>
    <t>ფაცაცია</t>
  </si>
  <si>
    <t>ხორავა</t>
  </si>
  <si>
    <t>თაფლაძე</t>
  </si>
  <si>
    <t>ჩიტაია</t>
  </si>
  <si>
    <t>მეუნარგია</t>
  </si>
  <si>
    <t>ფირცხელავა</t>
  </si>
  <si>
    <t>ხოჭოლავა</t>
  </si>
  <si>
    <t>ბაგათელია</t>
  </si>
  <si>
    <t>ზარანდია</t>
  </si>
  <si>
    <t>პაპუნა</t>
  </si>
  <si>
    <t>ქარჩავა</t>
  </si>
  <si>
    <t>ნანო</t>
  </si>
  <si>
    <t>ქოქოსაძე</t>
  </si>
  <si>
    <t>აბრალავა</t>
  </si>
  <si>
    <t>წყაბელია</t>
  </si>
  <si>
    <t>გვიჩიანი</t>
  </si>
  <si>
    <t>აბსანძე</t>
  </si>
  <si>
    <t>ფატიმა</t>
  </si>
  <si>
    <t>ჯინჯოლია</t>
  </si>
  <si>
    <t>თოდუა</t>
  </si>
  <si>
    <t>იზა</t>
  </si>
  <si>
    <t>მოსია</t>
  </si>
  <si>
    <t>ფიფია</t>
  </si>
  <si>
    <t>ნანავა</t>
  </si>
  <si>
    <t>სალია</t>
  </si>
  <si>
    <t>ბასარია</t>
  </si>
  <si>
    <t>ბერაია</t>
  </si>
  <si>
    <t>უბილავა</t>
  </si>
  <si>
    <t>აზა</t>
  </si>
  <si>
    <t>მიქავა</t>
  </si>
  <si>
    <t>დარასელია</t>
  </si>
  <si>
    <t>ჩქოფოია</t>
  </si>
  <si>
    <t>დამირი</t>
  </si>
  <si>
    <t>ფაფია</t>
  </si>
  <si>
    <t>გერგედავა</t>
  </si>
  <si>
    <t>ჩემია</t>
  </si>
  <si>
    <t>ტრონინი</t>
  </si>
  <si>
    <t>კუჭავა</t>
  </si>
  <si>
    <t>ერემაძე</t>
  </si>
  <si>
    <t>ბეჭვაია</t>
  </si>
  <si>
    <t>ფატმანი</t>
  </si>
  <si>
    <t>კილავა</t>
  </si>
  <si>
    <t>გულნარა</t>
  </si>
  <si>
    <t>ბენდელიანი</t>
  </si>
  <si>
    <t>ციცო</t>
  </si>
  <si>
    <t>ხუბუა</t>
  </si>
  <si>
    <t>ჭითანავა</t>
  </si>
  <si>
    <t>ნინუა</t>
  </si>
  <si>
    <t>გერეხელია</t>
  </si>
  <si>
    <t>ქანთარია</t>
  </si>
  <si>
    <t>ზაალ</t>
  </si>
  <si>
    <t>კვიციანი</t>
  </si>
  <si>
    <t>პერტია</t>
  </si>
  <si>
    <t>როგავა</t>
  </si>
  <si>
    <t>ვიკა</t>
  </si>
  <si>
    <t>ჯიჭონაია</t>
  </si>
  <si>
    <t>გვასალია</t>
  </si>
  <si>
    <t>ქუჩუჩა</t>
  </si>
  <si>
    <t>ნაჭყებია</t>
  </si>
  <si>
    <t>ჯულიეტა</t>
  </si>
  <si>
    <t>კვარაცხელია</t>
  </si>
  <si>
    <t>კლარა</t>
  </si>
  <si>
    <t>ბენია</t>
  </si>
  <si>
    <t>გუგუჩია</t>
  </si>
  <si>
    <t>მუშუქია</t>
  </si>
  <si>
    <t>თათია</t>
  </si>
  <si>
    <t>აბსავა</t>
  </si>
  <si>
    <t>ლიპარია</t>
  </si>
  <si>
    <t>ძანძავა</t>
  </si>
  <si>
    <t>სევკოვა</t>
  </si>
  <si>
    <t>მარღია</t>
  </si>
  <si>
    <t>ლაცუზბაია</t>
  </si>
  <si>
    <t>არნანია</t>
  </si>
  <si>
    <t>ჯაბუა</t>
  </si>
  <si>
    <t>ღუბელაძე</t>
  </si>
  <si>
    <t>ლიუდმელა</t>
  </si>
  <si>
    <t>მიშველია</t>
  </si>
  <si>
    <t>ასმათ</t>
  </si>
  <si>
    <t>შელია</t>
  </si>
  <si>
    <t>სერგეი</t>
  </si>
  <si>
    <t>კუტალია</t>
  </si>
  <si>
    <t>ცხვიტავა</t>
  </si>
  <si>
    <t>ტუფურია</t>
  </si>
  <si>
    <t>გიგიბერია</t>
  </si>
  <si>
    <t>გოძილანძე</t>
  </si>
  <si>
    <t>ჩილაჩავა</t>
  </si>
  <si>
    <t>გაბედავა</t>
  </si>
  <si>
    <t>მალანია</t>
  </si>
  <si>
    <t>ქვარაია</t>
  </si>
  <si>
    <t>მებონია</t>
  </si>
  <si>
    <t>წულაია</t>
  </si>
  <si>
    <t>ბელქანია</t>
  </si>
  <si>
    <t>სარჩმელია</t>
  </si>
  <si>
    <t>ავეტისიანი</t>
  </si>
  <si>
    <t>რაფავა</t>
  </si>
  <si>
    <t>საბულუა</t>
  </si>
  <si>
    <t>ხარებავა</t>
  </si>
  <si>
    <t>გველუკაშვილი</t>
  </si>
  <si>
    <t>იგორ</t>
  </si>
  <si>
    <t>ლემონჯავა</t>
  </si>
  <si>
    <t>ქეთო</t>
  </si>
  <si>
    <t>არდია</t>
  </si>
  <si>
    <t>დათო</t>
  </si>
  <si>
    <t>ყალიჩავა</t>
  </si>
  <si>
    <t>წურწუმია</t>
  </si>
  <si>
    <t>მინდაძე</t>
  </si>
  <si>
    <t>გალაქტიონ</t>
  </si>
  <si>
    <t>სიჭინავა</t>
  </si>
  <si>
    <t>გვათუა</t>
  </si>
  <si>
    <t>მიგინეიშვილი</t>
  </si>
  <si>
    <t>ჩარტია</t>
  </si>
  <si>
    <t>ელენე</t>
  </si>
  <si>
    <t>06001000724</t>
  </si>
  <si>
    <t>44001001416</t>
  </si>
  <si>
    <t>44001005021</t>
  </si>
  <si>
    <t>24001002640</t>
  </si>
  <si>
    <t>24001041454</t>
  </si>
  <si>
    <t>24001048511</t>
  </si>
  <si>
    <t>24001048523</t>
  </si>
  <si>
    <t>24001039482</t>
  </si>
  <si>
    <t xml:space="preserve">59001064146 </t>
  </si>
  <si>
    <t>01001030342</t>
  </si>
  <si>
    <t>01001080228</t>
  </si>
  <si>
    <t xml:space="preserve"> 59001052173</t>
  </si>
  <si>
    <t>59001052172</t>
  </si>
  <si>
    <t xml:space="preserve">43001004190  </t>
  </si>
  <si>
    <t xml:space="preserve">43001035936 </t>
  </si>
  <si>
    <t xml:space="preserve">43001042600  </t>
  </si>
  <si>
    <t>43001015085</t>
  </si>
  <si>
    <t xml:space="preserve"> 57001005446 </t>
  </si>
  <si>
    <t xml:space="preserve">57001018501 </t>
  </si>
  <si>
    <t xml:space="preserve">57001026020  </t>
  </si>
  <si>
    <t>57001017313</t>
  </si>
  <si>
    <t>57001013436</t>
  </si>
  <si>
    <t xml:space="preserve">01001080228 </t>
  </si>
  <si>
    <t>59001066735</t>
  </si>
  <si>
    <t>57001049290</t>
  </si>
  <si>
    <t xml:space="preserve">11001020101  </t>
  </si>
  <si>
    <t>11001004287</t>
  </si>
  <si>
    <t xml:space="preserve">11001013569 </t>
  </si>
  <si>
    <t>11001030150</t>
  </si>
  <si>
    <t>47001014916</t>
  </si>
  <si>
    <t>47001001271</t>
  </si>
  <si>
    <t>01017008791</t>
  </si>
  <si>
    <t>47001004127</t>
  </si>
  <si>
    <t>47001030448</t>
  </si>
  <si>
    <t>47001017795</t>
  </si>
  <si>
    <t>03001004018</t>
  </si>
  <si>
    <t>47001002177</t>
  </si>
  <si>
    <t>47001012630</t>
  </si>
  <si>
    <t>47001033791</t>
  </si>
  <si>
    <t>47001040411</t>
  </si>
  <si>
    <t>47001032866</t>
  </si>
  <si>
    <t>47001044484</t>
  </si>
  <si>
    <t>01021002004</t>
  </si>
  <si>
    <t>47001003368</t>
  </si>
  <si>
    <t>47001027699</t>
  </si>
  <si>
    <t>47001030205</t>
  </si>
  <si>
    <t>47001037923</t>
  </si>
  <si>
    <t>47001036952</t>
  </si>
  <si>
    <t>47001000821</t>
  </si>
  <si>
    <t>47001010803</t>
  </si>
  <si>
    <t>47001003815</t>
  </si>
  <si>
    <t>47001015530</t>
  </si>
  <si>
    <t>47001005120</t>
  </si>
  <si>
    <t>01030017209</t>
  </si>
  <si>
    <t>47001003452</t>
  </si>
  <si>
    <t>09001006501</t>
  </si>
  <si>
    <t>47001005801</t>
  </si>
  <si>
    <t>47001009804</t>
  </si>
  <si>
    <t>47001029838</t>
  </si>
  <si>
    <t>47001015377</t>
  </si>
  <si>
    <t>47001005292</t>
  </si>
  <si>
    <t>47001043179</t>
  </si>
  <si>
    <t>47001000625</t>
  </si>
  <si>
    <t>47001010241</t>
  </si>
  <si>
    <t>47001011683</t>
  </si>
  <si>
    <t>47001038307</t>
  </si>
  <si>
    <t>47001034281</t>
  </si>
  <si>
    <t>47001023277</t>
  </si>
  <si>
    <t>47001036856</t>
  </si>
  <si>
    <t>47001015670</t>
  </si>
  <si>
    <t>47001004254</t>
  </si>
  <si>
    <t>47001038449</t>
  </si>
  <si>
    <t>47001043003</t>
  </si>
  <si>
    <t>47001046256</t>
  </si>
  <si>
    <t>47001008844</t>
  </si>
  <si>
    <t>47001010733</t>
  </si>
  <si>
    <t>47001017468</t>
  </si>
  <si>
    <t>47001004305</t>
  </si>
  <si>
    <t>47701047993</t>
  </si>
  <si>
    <t>47001003212</t>
  </si>
  <si>
    <t>47001042173</t>
  </si>
  <si>
    <t>47001041005</t>
  </si>
  <si>
    <t>47001032944</t>
  </si>
  <si>
    <t>47001042737</t>
  </si>
  <si>
    <t>47001004875</t>
  </si>
  <si>
    <t>47001015257</t>
  </si>
  <si>
    <t>47001042206</t>
  </si>
  <si>
    <t>47001038413</t>
  </si>
  <si>
    <t>47001037241</t>
  </si>
  <si>
    <t>47001003709</t>
  </si>
  <si>
    <t>03001007782</t>
  </si>
  <si>
    <t>03001002613</t>
  </si>
  <si>
    <t>03001011346</t>
  </si>
  <si>
    <t>07001044901</t>
  </si>
  <si>
    <t>07801054293</t>
  </si>
  <si>
    <t>07001050190</t>
  </si>
  <si>
    <t>07001046279</t>
  </si>
  <si>
    <t>07001041741</t>
  </si>
  <si>
    <t>07001033396</t>
  </si>
  <si>
    <t>07001043159</t>
  </si>
  <si>
    <t>07001029694</t>
  </si>
  <si>
    <t xml:space="preserve"> 32001016380   </t>
  </si>
  <si>
    <t>32001023377</t>
  </si>
  <si>
    <t xml:space="preserve"> 32001000847   </t>
  </si>
  <si>
    <t>32001028498</t>
  </si>
  <si>
    <t>32001003871</t>
  </si>
  <si>
    <t>62007010023</t>
  </si>
  <si>
    <t xml:space="preserve">34001007206  </t>
  </si>
  <si>
    <t xml:space="preserve">34001003710 </t>
  </si>
  <si>
    <t>34001003265</t>
  </si>
  <si>
    <t xml:space="preserve">34001002847 </t>
  </si>
  <si>
    <t>34001003051</t>
  </si>
  <si>
    <t>34001001568</t>
  </si>
  <si>
    <t>04001002511</t>
  </si>
  <si>
    <t>04001003221</t>
  </si>
  <si>
    <t>04001001132</t>
  </si>
  <si>
    <t>01006019210</t>
  </si>
  <si>
    <t>04001000166</t>
  </si>
  <si>
    <t>04001006137</t>
  </si>
  <si>
    <t>04001013390</t>
  </si>
  <si>
    <t>04001002381</t>
  </si>
  <si>
    <t>34001000364</t>
  </si>
  <si>
    <t>04001012175</t>
  </si>
  <si>
    <t>04001003211</t>
  </si>
  <si>
    <t>04001001186</t>
  </si>
  <si>
    <t>04001003943</t>
  </si>
  <si>
    <t>04001000104</t>
  </si>
  <si>
    <t>04001011078</t>
  </si>
  <si>
    <t>04001003304</t>
  </si>
  <si>
    <t>04001000764</t>
  </si>
  <si>
    <t>49001003884</t>
  </si>
  <si>
    <t>04001001699</t>
  </si>
  <si>
    <t>01001047931</t>
  </si>
  <si>
    <t>41001007932</t>
  </si>
  <si>
    <t>04001007321</t>
  </si>
  <si>
    <t>04001003930</t>
  </si>
  <si>
    <t>04001002916</t>
  </si>
  <si>
    <t>60001099990</t>
  </si>
  <si>
    <t>04001000191</t>
  </si>
  <si>
    <t>60001110497</t>
  </si>
  <si>
    <t>04001013519</t>
  </si>
  <si>
    <t>04001006876</t>
  </si>
  <si>
    <t>01019077790</t>
  </si>
  <si>
    <t>49001001781</t>
  </si>
  <si>
    <t>60001040295</t>
  </si>
  <si>
    <t>49001003039</t>
  </si>
  <si>
    <t>49001007844</t>
  </si>
  <si>
    <t>49001002880</t>
  </si>
  <si>
    <t>49001004404</t>
  </si>
  <si>
    <t>49001002961</t>
  </si>
  <si>
    <t>49001011545</t>
  </si>
  <si>
    <t>49001007952</t>
  </si>
  <si>
    <t>27001007284</t>
  </si>
  <si>
    <t>27001003134</t>
  </si>
  <si>
    <t>27001000365</t>
  </si>
  <si>
    <t>27001000612</t>
  </si>
  <si>
    <t>30501010421</t>
  </si>
  <si>
    <t>30001009038</t>
  </si>
  <si>
    <t>30001005942</t>
  </si>
  <si>
    <t>30001003579</t>
  </si>
  <si>
    <t>56001001488</t>
  </si>
  <si>
    <t>56001019188</t>
  </si>
  <si>
    <t>56001020386</t>
  </si>
  <si>
    <t>56001013810</t>
  </si>
  <si>
    <t>56001023186</t>
  </si>
  <si>
    <t>56001025585</t>
  </si>
  <si>
    <t>56001014295</t>
  </si>
  <si>
    <t>56001002779</t>
  </si>
  <si>
    <t>21001042044</t>
  </si>
  <si>
    <t>21001039629</t>
  </si>
  <si>
    <t>21001042092</t>
  </si>
  <si>
    <t>21001041673</t>
  </si>
  <si>
    <t>21001019722</t>
  </si>
  <si>
    <t>18001003662</t>
  </si>
  <si>
    <t>21001008229</t>
  </si>
  <si>
    <t>21001034455</t>
  </si>
  <si>
    <t>21001013281</t>
  </si>
  <si>
    <t>21001020559</t>
  </si>
  <si>
    <t>21001003678</t>
  </si>
  <si>
    <t>38001028343</t>
  </si>
  <si>
    <t>38001044941</t>
  </si>
  <si>
    <t>38001002806</t>
  </si>
  <si>
    <t>38001000504</t>
  </si>
  <si>
    <t>01022003926</t>
  </si>
  <si>
    <t>38001001947</t>
  </si>
  <si>
    <t>62007017134</t>
  </si>
  <si>
    <t>18001014332</t>
  </si>
  <si>
    <t>54001044711</t>
  </si>
  <si>
    <t>18001066876</t>
  </si>
  <si>
    <t>18001009298</t>
  </si>
  <si>
    <t>18001020340</t>
  </si>
  <si>
    <t>18001067824</t>
  </si>
  <si>
    <t>18001001463</t>
  </si>
  <si>
    <t>18001070553</t>
  </si>
  <si>
    <t>09001026163</t>
  </si>
  <si>
    <t>09001002507</t>
  </si>
  <si>
    <t>09001028782</t>
  </si>
  <si>
    <t xml:space="preserve">09001001590 </t>
  </si>
  <si>
    <t>17001005255</t>
  </si>
  <si>
    <t>17001004014</t>
  </si>
  <si>
    <t>17001002791</t>
  </si>
  <si>
    <t>62007000931</t>
  </si>
  <si>
    <t>17001008279</t>
  </si>
  <si>
    <t>37001012314</t>
  </si>
  <si>
    <t>37001004076</t>
  </si>
  <si>
    <t>37001046495</t>
  </si>
  <si>
    <t>37001003908</t>
  </si>
  <si>
    <t>37001000797</t>
  </si>
  <si>
    <t xml:space="preserve">37001011705 </t>
  </si>
  <si>
    <t>55001000077</t>
  </si>
  <si>
    <t>62001036335</t>
  </si>
  <si>
    <t>62004009809</t>
  </si>
  <si>
    <t>62001037566</t>
  </si>
  <si>
    <t>55001006112</t>
  </si>
  <si>
    <t>01011012167</t>
  </si>
  <si>
    <t>54001009559</t>
  </si>
  <si>
    <t>54001000850</t>
  </si>
  <si>
    <t>54001010752</t>
  </si>
  <si>
    <t>54001039286</t>
  </si>
  <si>
    <t>54001002287</t>
  </si>
  <si>
    <t>54001027119</t>
  </si>
  <si>
    <t>54001010872</t>
  </si>
  <si>
    <t>54001044242</t>
  </si>
  <si>
    <t>54001043499</t>
  </si>
  <si>
    <t xml:space="preserve"> 54001044195</t>
  </si>
  <si>
    <t>41001004366</t>
  </si>
  <si>
    <t>41001024660</t>
  </si>
  <si>
    <t>41001011543</t>
  </si>
  <si>
    <t>41001011225</t>
  </si>
  <si>
    <t>41001003936</t>
  </si>
  <si>
    <t>41001008591</t>
  </si>
  <si>
    <t>53001005366</t>
  </si>
  <si>
    <t>53001020364</t>
  </si>
  <si>
    <t>53001052849</t>
  </si>
  <si>
    <t>53001000012</t>
  </si>
  <si>
    <t>53001005516</t>
  </si>
  <si>
    <t>53001021354</t>
  </si>
  <si>
    <t>53001009419</t>
  </si>
  <si>
    <t>53001043788</t>
  </si>
  <si>
    <t>53001051209</t>
  </si>
  <si>
    <t>01001001469</t>
  </si>
  <si>
    <t>60003006623</t>
  </si>
  <si>
    <t>60001159391</t>
  </si>
  <si>
    <t>60001159387</t>
  </si>
  <si>
    <t>60001117881</t>
  </si>
  <si>
    <t>60001151667</t>
  </si>
  <si>
    <t>60001146567</t>
  </si>
  <si>
    <t>49001000711</t>
  </si>
  <si>
    <t>60001136648</t>
  </si>
  <si>
    <t>60001042576</t>
  </si>
  <si>
    <t>60001121517</t>
  </si>
  <si>
    <t>60001150745</t>
  </si>
  <si>
    <t>60001039540</t>
  </si>
  <si>
    <t>09001025892</t>
  </si>
  <si>
    <t>62001043682</t>
  </si>
  <si>
    <t>60001156248</t>
  </si>
  <si>
    <t>55001005943</t>
  </si>
  <si>
    <t>60301166757</t>
  </si>
  <si>
    <t>38001046155</t>
  </si>
  <si>
    <t>60001145817</t>
  </si>
  <si>
    <t>60002008479</t>
  </si>
  <si>
    <t>60001145741</t>
  </si>
  <si>
    <t>60001032348</t>
  </si>
  <si>
    <t>60001149424</t>
  </si>
  <si>
    <t>19001106193</t>
  </si>
  <si>
    <t>53401064058</t>
  </si>
  <si>
    <t>01020007959</t>
  </si>
  <si>
    <t>60001157627</t>
  </si>
  <si>
    <t>60001140403</t>
  </si>
  <si>
    <t>60001150882</t>
  </si>
  <si>
    <t>60001008661</t>
  </si>
  <si>
    <t>62002004500</t>
  </si>
  <si>
    <t>62005030358</t>
  </si>
  <si>
    <t>62004003522</t>
  </si>
  <si>
    <t>60001141317</t>
  </si>
  <si>
    <t>60001141857</t>
  </si>
  <si>
    <t>60001138033</t>
  </si>
  <si>
    <t>60001147957</t>
  </si>
  <si>
    <t>60001043912</t>
  </si>
  <si>
    <t>33001076634</t>
  </si>
  <si>
    <t>60001040946</t>
  </si>
  <si>
    <t>60001139818</t>
  </si>
  <si>
    <t>60001147411</t>
  </si>
  <si>
    <t>60001139519</t>
  </si>
  <si>
    <t>60001144303</t>
  </si>
  <si>
    <t>53001020271</t>
  </si>
  <si>
    <t>60001117003</t>
  </si>
  <si>
    <t>60001154564</t>
  </si>
  <si>
    <t>53001051853</t>
  </si>
  <si>
    <t>60001145230</t>
  </si>
  <si>
    <t>27001007968</t>
  </si>
  <si>
    <t>60001043570</t>
  </si>
  <si>
    <t>60003005147</t>
  </si>
  <si>
    <t>53001015446</t>
  </si>
  <si>
    <t>60001122516</t>
  </si>
  <si>
    <t>60001124420</t>
  </si>
  <si>
    <t>60001103923</t>
  </si>
  <si>
    <t>60001151665</t>
  </si>
  <si>
    <t>57001015755</t>
  </si>
  <si>
    <t>60001022803</t>
  </si>
  <si>
    <t>60001150973</t>
  </si>
  <si>
    <t>60001122295</t>
  </si>
  <si>
    <t>60003007394</t>
  </si>
  <si>
    <t>60001146383</t>
  </si>
  <si>
    <t>53001058807</t>
  </si>
  <si>
    <t>60003000718</t>
  </si>
  <si>
    <t>60001153238</t>
  </si>
  <si>
    <t>29001030893</t>
  </si>
  <si>
    <t>60001103841</t>
  </si>
  <si>
    <t>60001092928</t>
  </si>
  <si>
    <t>60003006195</t>
  </si>
  <si>
    <t>60001153675</t>
  </si>
  <si>
    <t>62003008582</t>
  </si>
  <si>
    <t>60001075656</t>
  </si>
  <si>
    <t>60001156767</t>
  </si>
  <si>
    <t>60001143345</t>
  </si>
  <si>
    <t>60001158778</t>
  </si>
  <si>
    <t>60001102683</t>
  </si>
  <si>
    <t>60001149184</t>
  </si>
  <si>
    <t>60001157909</t>
  </si>
  <si>
    <t>60001154454</t>
  </si>
  <si>
    <t>60001144807</t>
  </si>
  <si>
    <t>62001035205</t>
  </si>
  <si>
    <t>60001150970</t>
  </si>
  <si>
    <t>27001000497</t>
  </si>
  <si>
    <t>62007017152</t>
  </si>
  <si>
    <t>60301160981</t>
  </si>
  <si>
    <t>60001050979</t>
  </si>
  <si>
    <t>60002017791</t>
  </si>
  <si>
    <t>60001055344</t>
  </si>
  <si>
    <t>60001141564</t>
  </si>
  <si>
    <t>60002004609</t>
  </si>
  <si>
    <t>60001158661</t>
  </si>
  <si>
    <t>62003016323</t>
  </si>
  <si>
    <t>33001014477</t>
  </si>
  <si>
    <t>26001033857</t>
  </si>
  <si>
    <t xml:space="preserve">21001041711 </t>
  </si>
  <si>
    <t>62003004979</t>
  </si>
  <si>
    <t>39001042788</t>
  </si>
  <si>
    <t>01019045486</t>
  </si>
  <si>
    <t>39001024447</t>
  </si>
  <si>
    <t>39001021475</t>
  </si>
  <si>
    <t>29001001686</t>
  </si>
  <si>
    <t xml:space="preserve">62002005277 </t>
  </si>
  <si>
    <t>29001040631</t>
  </si>
  <si>
    <t>62502009175</t>
  </si>
  <si>
    <t>29001000639</t>
  </si>
  <si>
    <t>29001039032</t>
  </si>
  <si>
    <t>29001030028</t>
  </si>
  <si>
    <t>58001020654</t>
  </si>
  <si>
    <t>58001023026</t>
  </si>
  <si>
    <t>58001030761</t>
  </si>
  <si>
    <t xml:space="preserve"> 62006062099</t>
  </si>
  <si>
    <t>19001104066</t>
  </si>
  <si>
    <t>19001077229</t>
  </si>
  <si>
    <t>19001032857</t>
  </si>
  <si>
    <t>19001108216</t>
  </si>
  <si>
    <t>51001028910</t>
  </si>
  <si>
    <t>19001020306</t>
  </si>
  <si>
    <t>19001079083</t>
  </si>
  <si>
    <t>19001103980</t>
  </si>
  <si>
    <t>19001074071</t>
  </si>
  <si>
    <t>19001083110</t>
  </si>
  <si>
    <t>19001028938</t>
  </si>
  <si>
    <t>19001081481</t>
  </si>
  <si>
    <t>19001102516</t>
  </si>
  <si>
    <t>19001101732</t>
  </si>
  <si>
    <t>19001020164</t>
  </si>
  <si>
    <t>51001021696</t>
  </si>
  <si>
    <t>19001111187</t>
  </si>
  <si>
    <t>62006027708</t>
  </si>
  <si>
    <t>62009002572</t>
  </si>
  <si>
    <t>19001012360</t>
  </si>
  <si>
    <t>62006061922</t>
  </si>
  <si>
    <t>19001038105</t>
  </si>
  <si>
    <t>19001066169</t>
  </si>
  <si>
    <t>19001052825</t>
  </si>
  <si>
    <t>58001002473</t>
  </si>
  <si>
    <t>19001033055</t>
  </si>
  <si>
    <t>19001065575</t>
  </si>
  <si>
    <t>19001100858</t>
  </si>
  <si>
    <t>19001098986</t>
  </si>
  <si>
    <t>19001068085</t>
  </si>
  <si>
    <t>19001014906</t>
  </si>
  <si>
    <t>62001030433</t>
  </si>
  <si>
    <t>19001077720</t>
  </si>
  <si>
    <t>19001079714</t>
  </si>
  <si>
    <t>19001091948</t>
  </si>
  <si>
    <t>19001104296</t>
  </si>
  <si>
    <t>19001099290</t>
  </si>
  <si>
    <t>19001098413</t>
  </si>
  <si>
    <t>19001066313</t>
  </si>
  <si>
    <t>19001017341</t>
  </si>
  <si>
    <t>19001001480</t>
  </si>
  <si>
    <t>19001103353</t>
  </si>
  <si>
    <t>19001090939</t>
  </si>
  <si>
    <t>19001103023</t>
  </si>
  <si>
    <t>19001075890</t>
  </si>
  <si>
    <t>62309011532</t>
  </si>
  <si>
    <t>62009000654</t>
  </si>
  <si>
    <t>19001073256</t>
  </si>
  <si>
    <t>62005016821</t>
  </si>
  <si>
    <t>19001000437</t>
  </si>
  <si>
    <t>19001073088</t>
  </si>
  <si>
    <t>19201119199</t>
  </si>
  <si>
    <t>62006002003</t>
  </si>
  <si>
    <t>19001011882</t>
  </si>
  <si>
    <t>19001081762</t>
  </si>
  <si>
    <t>19001096070</t>
  </si>
  <si>
    <t>19001101652</t>
  </si>
  <si>
    <t>19001101675</t>
  </si>
  <si>
    <t>19001014514</t>
  </si>
  <si>
    <t>19001102656</t>
  </si>
  <si>
    <t>60001048148</t>
  </si>
  <si>
    <t>19201112645</t>
  </si>
  <si>
    <t>19001073693</t>
  </si>
  <si>
    <t>19001101701</t>
  </si>
  <si>
    <t>19001031806</t>
  </si>
  <si>
    <t>62009005015</t>
  </si>
  <si>
    <t>19001094328</t>
  </si>
  <si>
    <t>19001104490</t>
  </si>
  <si>
    <t>19001100919</t>
  </si>
  <si>
    <t>51001022434</t>
  </si>
  <si>
    <t>62005021585</t>
  </si>
  <si>
    <t>62006040980</t>
  </si>
  <si>
    <t>19201119589</t>
  </si>
  <si>
    <t>19001009000</t>
  </si>
  <si>
    <t>19001023767</t>
  </si>
  <si>
    <t>62006015527</t>
  </si>
  <si>
    <t>39001034300</t>
  </si>
  <si>
    <t>62006005761</t>
  </si>
  <si>
    <t>19001033595</t>
  </si>
  <si>
    <t>62902007818</t>
  </si>
  <si>
    <t>19001092412</t>
  </si>
  <si>
    <t>61004067608</t>
  </si>
  <si>
    <t>19001053279</t>
  </si>
  <si>
    <t>51001004295</t>
  </si>
  <si>
    <t>19001108127</t>
  </si>
  <si>
    <t>51001013655</t>
  </si>
  <si>
    <t>19001108764</t>
  </si>
  <si>
    <t>19001049222</t>
  </si>
  <si>
    <t>19001031647</t>
  </si>
  <si>
    <t>19001108926</t>
  </si>
  <si>
    <t>19001017899</t>
  </si>
  <si>
    <t>19001008740</t>
  </si>
  <si>
    <t>19001095013</t>
  </si>
  <si>
    <t>19001092373</t>
  </si>
  <si>
    <t>62006037417</t>
  </si>
  <si>
    <t>19001024613</t>
  </si>
  <si>
    <t>19001000718</t>
  </si>
  <si>
    <t>13001056676</t>
  </si>
  <si>
    <t>19001011057</t>
  </si>
  <si>
    <t>19001040293</t>
  </si>
  <si>
    <t>19001068324</t>
  </si>
  <si>
    <t>19001066119</t>
  </si>
  <si>
    <t>19001004810</t>
  </si>
  <si>
    <t>51001024602</t>
  </si>
  <si>
    <t>51001023489</t>
  </si>
  <si>
    <t>51001020071</t>
  </si>
  <si>
    <t>48001002920</t>
  </si>
  <si>
    <t>48001003591</t>
  </si>
  <si>
    <t>62005014264</t>
  </si>
  <si>
    <t>01008039384</t>
  </si>
  <si>
    <t>01024069534</t>
  </si>
  <si>
    <t>42001001497</t>
  </si>
  <si>
    <t>42001010758</t>
  </si>
  <si>
    <t>42001013208</t>
  </si>
  <si>
    <t>54350000879</t>
  </si>
  <si>
    <t>წარმომადგენელი</t>
  </si>
  <si>
    <t xml:space="preserve">გიგა </t>
  </si>
  <si>
    <t xml:space="preserve">ფირუზა </t>
  </si>
  <si>
    <t>მებადური</t>
  </si>
  <si>
    <t>სუდურაშვილი</t>
  </si>
  <si>
    <t>კანდელაკი</t>
  </si>
  <si>
    <t>დოდო</t>
  </si>
  <si>
    <t>ბეჟანიძე</t>
  </si>
  <si>
    <t>კორჩაგინ</t>
  </si>
  <si>
    <t>01017007293</t>
  </si>
  <si>
    <t>ინჯენერი</t>
  </si>
  <si>
    <t>ტყემალაზე</t>
  </si>
  <si>
    <t>მზღოლი</t>
  </si>
  <si>
    <t>სებესქვერაძე</t>
  </si>
  <si>
    <t xml:space="preserve">ალექსანდრე </t>
  </si>
  <si>
    <t>ფალავანდიშვილი</t>
  </si>
  <si>
    <t>01017049642</t>
  </si>
  <si>
    <t>წარმომადგელი</t>
  </si>
  <si>
    <t>რამიშვილი</t>
  </si>
  <si>
    <t>01008028289</t>
  </si>
  <si>
    <t xml:space="preserve">ქობალია </t>
  </si>
  <si>
    <t>01001087064</t>
  </si>
  <si>
    <t>რუსეიშვილი</t>
  </si>
  <si>
    <t>01030042622</t>
  </si>
  <si>
    <t>01030051128</t>
  </si>
  <si>
    <r>
      <t>ელენე</t>
    </r>
    <r>
      <rPr>
        <b/>
        <sz val="10"/>
        <color rgb="FF1D2228"/>
        <rFont val="Helvetica"/>
        <family val="2"/>
      </rPr>
      <t xml:space="preserve"> </t>
    </r>
  </si>
  <si>
    <t>კვირკველია</t>
  </si>
  <si>
    <t>01034000182</t>
  </si>
  <si>
    <r>
      <t>ზაალ</t>
    </r>
    <r>
      <rPr>
        <b/>
        <sz val="10"/>
        <color rgb="FF1D2228"/>
        <rFont val="Helvetica"/>
        <family val="2"/>
      </rPr>
      <t xml:space="preserve"> </t>
    </r>
  </si>
  <si>
    <t>01030048243</t>
  </si>
  <si>
    <r>
      <t>ქეთევან</t>
    </r>
    <r>
      <rPr>
        <b/>
        <sz val="10"/>
        <color rgb="FF1D2228"/>
        <rFont val="Helvetica"/>
        <family val="2"/>
      </rPr>
      <t xml:space="preserve"> </t>
    </r>
  </si>
  <si>
    <t>მექოშვილი</t>
  </si>
  <si>
    <t>01034000183</t>
  </si>
  <si>
    <r>
      <t>ნიკოლოზ</t>
    </r>
    <r>
      <rPr>
        <b/>
        <sz val="10"/>
        <color rgb="FF222222"/>
        <rFont val="Arial"/>
        <family val="2"/>
        <charset val="204"/>
      </rPr>
      <t xml:space="preserve"> </t>
    </r>
  </si>
  <si>
    <t xml:space="preserve">სოფო </t>
  </si>
  <si>
    <t>01034000884</t>
  </si>
  <si>
    <t>კაჭარავა</t>
  </si>
  <si>
    <t>01026008965</t>
  </si>
  <si>
    <t xml:space="preserve">სალომე </t>
  </si>
  <si>
    <t xml:space="preserve">დოლიძე </t>
  </si>
  <si>
    <t xml:space="preserve">დავით </t>
  </si>
  <si>
    <r>
      <t>ლიანა</t>
    </r>
    <r>
      <rPr>
        <b/>
        <sz val="10"/>
        <color rgb="FF1D2228"/>
        <rFont val="Helvetica"/>
        <family val="2"/>
      </rPr>
      <t xml:space="preserve"> </t>
    </r>
  </si>
  <si>
    <t>თაყნიაშვილი</t>
  </si>
  <si>
    <t>01030052088</t>
  </si>
  <si>
    <r>
      <t>ნინო</t>
    </r>
    <r>
      <rPr>
        <b/>
        <sz val="10"/>
        <color rgb="FF1D2228"/>
        <rFont val="Helvetica"/>
        <family val="2"/>
      </rPr>
      <t xml:space="preserve"> </t>
    </r>
  </si>
  <si>
    <t>ასლამაზიშვილი</t>
  </si>
  <si>
    <t>01034000264</t>
  </si>
  <si>
    <t>შაფაქიძე</t>
  </si>
  <si>
    <t>მენაბდე</t>
  </si>
  <si>
    <t>კახი</t>
  </si>
  <si>
    <r>
      <t>თამარი</t>
    </r>
    <r>
      <rPr>
        <b/>
        <sz val="10"/>
        <color rgb="FF1D2228"/>
        <rFont val="Helvetica"/>
        <family val="2"/>
      </rPr>
      <t xml:space="preserve"> </t>
    </r>
  </si>
  <si>
    <t xml:space="preserve">თეიმურაზ </t>
  </si>
  <si>
    <t>ბერია</t>
  </si>
  <si>
    <t>ახალაია</t>
  </si>
  <si>
    <t>მეიფარიანი</t>
  </si>
  <si>
    <t>01011079624</t>
  </si>
  <si>
    <t>მამულაშვილი</t>
  </si>
  <si>
    <t>01001017170</t>
  </si>
  <si>
    <t>გულსუნდა</t>
  </si>
  <si>
    <t>01001013394</t>
  </si>
  <si>
    <t xml:space="preserve">რუსუდან </t>
  </si>
  <si>
    <t>01011085788</t>
  </si>
  <si>
    <t>წოწონავა</t>
  </si>
  <si>
    <t>ლილი</t>
  </si>
  <si>
    <t>შალიბაშვილი</t>
  </si>
  <si>
    <t xml:space="preserve">ნუგზარ </t>
  </si>
  <si>
    <t>ბადალაშვილი</t>
  </si>
  <si>
    <t xml:space="preserve">თემური </t>
  </si>
  <si>
    <t xml:space="preserve">ციური </t>
  </si>
  <si>
    <t>ქარალიძე</t>
  </si>
  <si>
    <t xml:space="preserve">სადრადდინ </t>
  </si>
  <si>
    <t>გასუმოვი</t>
  </si>
  <si>
    <t xml:space="preserve">ალექსი </t>
  </si>
  <si>
    <t>გვრიტიშვილი</t>
  </si>
  <si>
    <r>
      <t>გიორგი</t>
    </r>
    <r>
      <rPr>
        <b/>
        <sz val="10"/>
        <color rgb="FF222222"/>
        <rFont val="Arial"/>
        <family val="2"/>
        <charset val="204"/>
      </rPr>
      <t xml:space="preserve"> </t>
    </r>
  </si>
  <si>
    <t>გოცირიძე</t>
  </si>
  <si>
    <t>ჯიმშიტაშვილი</t>
  </si>
  <si>
    <t>ციხელიშვილი</t>
  </si>
  <si>
    <t>570010046488</t>
  </si>
  <si>
    <t xml:space="preserve">გრიგოლი </t>
  </si>
  <si>
    <t>ბოჭორიშვილი</t>
  </si>
  <si>
    <t>დევდარიანი</t>
  </si>
  <si>
    <t>სვანაძე</t>
  </si>
  <si>
    <t>ზურა</t>
  </si>
  <si>
    <t>ბაბუხადია</t>
  </si>
  <si>
    <t xml:space="preserve">ნათია </t>
  </si>
  <si>
    <t>ლენა</t>
  </si>
  <si>
    <t xml:space="preserve">გივი </t>
  </si>
  <si>
    <t>მამრიკიშვილი</t>
  </si>
  <si>
    <t>ხეცაძე</t>
  </si>
  <si>
    <t>ჯანელიძე</t>
  </si>
  <si>
    <t>შიო</t>
  </si>
  <si>
    <t>გვენეტაძე</t>
  </si>
  <si>
    <t>მადონა</t>
  </si>
  <si>
    <t>იდაძე</t>
  </si>
  <si>
    <t>ბესიკი</t>
  </si>
  <si>
    <t>01001083116</t>
  </si>
  <si>
    <t xml:space="preserve">თენგიზ </t>
  </si>
  <si>
    <t>ბოდოკია</t>
  </si>
  <si>
    <t xml:space="preserve">ჯემალ </t>
  </si>
  <si>
    <t xml:space="preserve"> ხურციძე</t>
  </si>
  <si>
    <t>ბერულაშვილი</t>
  </si>
  <si>
    <t>გალინა</t>
  </si>
  <si>
    <t>ბოკუჩაა</t>
  </si>
  <si>
    <t>ვენერა</t>
  </si>
  <si>
    <t>ბაბლუანი</t>
  </si>
  <si>
    <t>შარაშიძე</t>
  </si>
  <si>
    <t>01/01/2020-01/01/2021</t>
  </si>
  <si>
    <t>ბოდოიანი</t>
  </si>
  <si>
    <t>01013010688</t>
  </si>
  <si>
    <t xml:space="preserve">გოჩა </t>
  </si>
  <si>
    <t>ღუღუნეიშვილი</t>
  </si>
  <si>
    <t>01001019697</t>
  </si>
  <si>
    <t>კორჩაგინი</t>
  </si>
  <si>
    <t>ელექტრიკი</t>
  </si>
  <si>
    <t>01/16/2020</t>
  </si>
  <si>
    <t>01/23/2020</t>
  </si>
  <si>
    <t>01/29/2020</t>
  </si>
  <si>
    <t>02/20/2020</t>
  </si>
  <si>
    <t>02/27/2020</t>
  </si>
  <si>
    <t>03.17.2020</t>
  </si>
  <si>
    <t>03/30/2020</t>
  </si>
  <si>
    <t>04/16/2020</t>
  </si>
  <si>
    <t>04/22/2020</t>
  </si>
  <si>
    <t>05/14/2020</t>
  </si>
  <si>
    <t>05/16/2020</t>
  </si>
  <si>
    <t>06/18/2020</t>
  </si>
  <si>
    <t>07/13/2020</t>
  </si>
  <si>
    <t>07//16/2020</t>
  </si>
  <si>
    <t>07/20/2020</t>
  </si>
  <si>
    <t>08.18.2020</t>
  </si>
  <si>
    <t>09/15/2020</t>
  </si>
  <si>
    <t>09/16/2020</t>
  </si>
  <si>
    <t>09/29/2020</t>
  </si>
  <si>
    <t>10/05//2020</t>
  </si>
  <si>
    <t>10/15/2020</t>
  </si>
  <si>
    <t>10/16/2020</t>
  </si>
  <si>
    <t>10/19/.2020</t>
  </si>
  <si>
    <t>11/16/2020</t>
  </si>
  <si>
    <t>11/18/2020</t>
  </si>
  <si>
    <t>11/21/2020</t>
  </si>
  <si>
    <t>11/27/2020</t>
  </si>
  <si>
    <t>12/14/2020</t>
  </si>
  <si>
    <t>თანხის შეთანა ანგარიშზე</t>
  </si>
  <si>
    <t>გადახდილი საურავები (საგადასახადოში)</t>
  </si>
  <si>
    <t xml:space="preserve">   ჯარიმა</t>
  </si>
  <si>
    <t xml:space="preserve">კორჩაგინა </t>
  </si>
  <si>
    <t>ჭიათურა,ხარაგაული,ხაშური,სამტრედია,საჩხერე</t>
  </si>
  <si>
    <t xml:space="preserve">საგარეჯო,სიღნაღი,გურჯაანი,,თელავი,ახმეტა,დედოფლისწყარო </t>
  </si>
  <si>
    <t>ოზურგეთი,ლანჩხუთი,ჩოხათაური</t>
  </si>
  <si>
    <t>ბორჯომი,ახალციხე,ადიგენი,ასპინდძა, ახალქალაკი,ნინოწმიდა</t>
  </si>
  <si>
    <t>ბადოიანი</t>
  </si>
  <si>
    <t>მომსახურეობა</t>
  </si>
  <si>
    <t>ოქტომბერი</t>
  </si>
  <si>
    <t>სატელევიზიო რეკლამის ხარჯი</t>
  </si>
  <si>
    <t>ლევან არჩვაძე</t>
  </si>
  <si>
    <t>01008003259</t>
  </si>
  <si>
    <t>მგს</t>
  </si>
  <si>
    <t>35 წამი</t>
  </si>
  <si>
    <t>09/26/2020</t>
  </si>
  <si>
    <t>გიორგი იაკობაშვილი</t>
  </si>
  <si>
    <t>0102500627</t>
  </si>
  <si>
    <t>1,35 წუთი</t>
  </si>
  <si>
    <t>არაფულადი შემოწირულობა</t>
  </si>
  <si>
    <t>ვიდეო რგოლი</t>
  </si>
  <si>
    <t>10/21/2020</t>
  </si>
  <si>
    <t>01/0/1/2020-01/01/2021</t>
  </si>
  <si>
    <t>5</t>
  </si>
  <si>
    <t>ნოზაზე</t>
  </si>
  <si>
    <t>01025001133</t>
  </si>
  <si>
    <t>მოსკოვი</t>
  </si>
  <si>
    <t>3</t>
  </si>
  <si>
    <t>საგარეჯო,სიღნაღი,გურჯაანი,,თელავი,ახმეტა,ნინოწმინდა</t>
  </si>
  <si>
    <t>ფირცხელაშვილი</t>
  </si>
  <si>
    <t xml:space="preserve">შპს თბილისი ენერგო </t>
  </si>
  <si>
    <t>ბუნებრივი გაზი</t>
  </si>
  <si>
    <t>საბუღალტრო ტრენინგი</t>
  </si>
  <si>
    <t>მედალი 80 წლის გიორგი თოფაძე</t>
  </si>
</sst>
</file>

<file path=xl/styles.xml><?xml version="1.0" encoding="utf-8"?>
<styleSheet xmlns="http://schemas.openxmlformats.org/spreadsheetml/2006/main">
  <numFmts count="6">
    <numFmt numFmtId="44" formatCode="_-* #,##0.00\ &quot;Lari&quot;_-;\-* #,##0.00\ &quot;Lari&quot;_-;_-* &quot;-&quot;??\ &quot;Lari&quot;_-;_-@_-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6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sz val="10"/>
      <name val="Sylfaen"/>
      <family val="1"/>
      <charset val="204"/>
    </font>
    <font>
      <b/>
      <sz val="9"/>
      <name val="Sylfaen"/>
      <family val="1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b/>
      <sz val="9"/>
      <name val="AcadNusx"/>
    </font>
    <font>
      <b/>
      <sz val="10"/>
      <name val="Sylfae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Sylfaen"/>
      <family val="1"/>
    </font>
    <font>
      <sz val="10"/>
      <color indexed="8"/>
      <name val="Sylfaen"/>
      <family val="1"/>
      <charset val="204"/>
    </font>
    <font>
      <sz val="11"/>
      <name val="Sylfaen"/>
      <family val="1"/>
    </font>
    <font>
      <sz val="11"/>
      <color indexed="8"/>
      <name val="Sylfaen"/>
      <family val="1"/>
    </font>
    <font>
      <b/>
      <sz val="10"/>
      <color rgb="FF5F5F5F"/>
      <name val="AcadNusx"/>
    </font>
    <font>
      <sz val="11"/>
      <color rgb="FF006100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  "/>
      <charset val="1"/>
    </font>
    <font>
      <b/>
      <sz val="10"/>
      <color theme="1"/>
      <name val="Sylfaen"/>
      <family val="1"/>
      <charset val="204"/>
    </font>
    <font>
      <b/>
      <sz val="10"/>
      <name val="Calibri"/>
      <family val="2"/>
      <charset val="204"/>
    </font>
    <font>
      <b/>
      <sz val="11"/>
      <color theme="1"/>
      <name val="Sylfaen"/>
      <family val="1"/>
      <charset val="204"/>
    </font>
    <font>
      <b/>
      <sz val="10"/>
      <color rgb="FF000000"/>
      <name val="Sylfaen"/>
      <family val="1"/>
      <charset val="204"/>
    </font>
    <font>
      <b/>
      <sz val="11"/>
      <name val="Sylfaen"/>
      <family val="1"/>
      <charset val="204"/>
    </font>
    <font>
      <b/>
      <sz val="10"/>
      <name val="Arial"/>
      <family val="2"/>
      <charset val="204"/>
    </font>
    <font>
      <b/>
      <sz val="10"/>
      <color rgb="FF1D2228"/>
      <name val="Helvetica"/>
      <family val="2"/>
    </font>
    <font>
      <b/>
      <sz val="10"/>
      <color rgb="FF222222"/>
      <name val="Arial"/>
      <family val="2"/>
      <charset val="204"/>
    </font>
    <font>
      <sz val="8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C6EFCE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44" fontId="33" fillId="0" borderId="0" applyFont="0" applyFill="0" applyBorder="0" applyAlignment="0" applyProtection="0"/>
    <xf numFmtId="0" fontId="48" fillId="7" borderId="0" applyNumberFormat="0" applyBorder="0" applyAlignment="0" applyProtection="0"/>
  </cellStyleXfs>
  <cellXfs count="65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1" fontId="25" fillId="5" borderId="6" xfId="2" applyNumberFormat="1" applyFont="1" applyFill="1" applyBorder="1" applyAlignment="1" applyProtection="1">
      <alignment horizontal="right" vertical="top" wrapText="1"/>
      <protection locked="0"/>
    </xf>
    <xf numFmtId="0" fontId="36" fillId="0" borderId="1" xfId="1" applyFont="1" applyFill="1" applyBorder="1" applyAlignment="1" applyProtection="1">
      <alignment horizontal="left" vertical="center" wrapText="1" indent="1"/>
    </xf>
    <xf numFmtId="49" fontId="36" fillId="0" borderId="1" xfId="1" applyNumberFormat="1" applyFont="1" applyFill="1" applyBorder="1" applyAlignment="1" applyProtection="1">
      <alignment horizontal="left" vertical="center" wrapText="1" indent="1"/>
    </xf>
    <xf numFmtId="0" fontId="37" fillId="0" borderId="1" xfId="1" applyFont="1" applyFill="1" applyBorder="1" applyAlignment="1" applyProtection="1">
      <alignment horizontal="left" vertical="center" wrapText="1" indent="1"/>
    </xf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1" applyNumberFormat="1" applyFont="1" applyFill="1" applyBorder="1" applyAlignment="1" applyProtection="1">
      <alignment horizontal="left" vertical="center" wrapText="1" indent="1"/>
    </xf>
    <xf numFmtId="3" fontId="3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Fill="1" applyBorder="1" applyProtection="1">
      <protection locked="0"/>
    </xf>
    <xf numFmtId="0" fontId="36" fillId="0" borderId="2" xfId="0" applyFont="1" applyFill="1" applyBorder="1" applyAlignment="1" applyProtection="1">
      <alignment vertical="center"/>
      <protection locked="0"/>
    </xf>
    <xf numFmtId="0" fontId="37" fillId="0" borderId="35" xfId="1" applyFont="1" applyFill="1" applyBorder="1" applyAlignment="1" applyProtection="1">
      <alignment horizontal="left" vertical="center" wrapText="1" indent="1"/>
    </xf>
    <xf numFmtId="0" fontId="36" fillId="0" borderId="4" xfId="1" applyFont="1" applyFill="1" applyBorder="1" applyAlignment="1" applyProtection="1">
      <alignment horizontal="left" vertical="center" wrapText="1" indent="1"/>
    </xf>
    <xf numFmtId="0" fontId="36" fillId="0" borderId="2" xfId="1" applyFont="1" applyFill="1" applyBorder="1" applyAlignment="1" applyProtection="1">
      <alignment horizontal="left" vertical="center" wrapText="1" indent="1"/>
    </xf>
    <xf numFmtId="4" fontId="3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1" applyFont="1" applyFill="1" applyBorder="1" applyAlignment="1" applyProtection="1">
      <alignment horizontal="center" vertical="center" wrapText="1"/>
    </xf>
    <xf numFmtId="49" fontId="37" fillId="0" borderId="1" xfId="1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0" fontId="37" fillId="0" borderId="0" xfId="1" applyFont="1" applyFill="1" applyBorder="1" applyAlignment="1" applyProtection="1">
      <alignment horizontal="left" vertical="center" wrapText="1" indent="1"/>
    </xf>
    <xf numFmtId="49" fontId="37" fillId="0" borderId="0" xfId="1" applyNumberFormat="1" applyFont="1" applyFill="1" applyBorder="1" applyAlignment="1" applyProtection="1">
      <alignment horizontal="left" vertical="center" wrapText="1" indent="1"/>
    </xf>
    <xf numFmtId="0" fontId="38" fillId="0" borderId="0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42" fillId="2" borderId="1" xfId="0" applyFont="1" applyFill="1" applyBorder="1" applyAlignment="1">
      <alignment horizontal="center"/>
    </xf>
    <xf numFmtId="0" fontId="43" fillId="2" borderId="1" xfId="0" applyFont="1" applyFill="1" applyBorder="1" applyProtection="1">
      <protection locked="0"/>
    </xf>
    <xf numFmtId="17" fontId="43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0" fontId="43" fillId="2" borderId="1" xfId="0" applyFont="1" applyFill="1" applyBorder="1" applyAlignment="1" applyProtection="1">
      <alignment horizontal="center"/>
      <protection locked="0"/>
    </xf>
    <xf numFmtId="14" fontId="43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Protection="1">
      <protection locked="0"/>
    </xf>
    <xf numFmtId="49" fontId="20" fillId="0" borderId="1" xfId="0" applyNumberFormat="1" applyFont="1" applyBorder="1" applyAlignment="1">
      <alignment horizontal="center"/>
    </xf>
    <xf numFmtId="0" fontId="43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44" fillId="0" borderId="1" xfId="2" applyFont="1" applyFill="1" applyBorder="1" applyAlignment="1" applyProtection="1">
      <alignment horizontal="center" vertical="top" wrapText="1"/>
      <protection locked="0"/>
    </xf>
    <xf numFmtId="44" fontId="20" fillId="0" borderId="1" xfId="16" applyFont="1" applyBorder="1" applyAlignment="1">
      <alignment horizontal="center" wrapText="1"/>
    </xf>
    <xf numFmtId="2" fontId="43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 wrapText="1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45" fillId="2" borderId="1" xfId="0" applyNumberFormat="1" applyFont="1" applyFill="1" applyBorder="1" applyAlignment="1" applyProtection="1">
      <alignment horizontal="center"/>
      <protection locked="0"/>
    </xf>
    <xf numFmtId="1" fontId="44" fillId="0" borderId="2" xfId="2" applyNumberFormat="1" applyFont="1" applyFill="1" applyBorder="1" applyAlignment="1" applyProtection="1">
      <alignment horizontal="center" vertical="top" wrapText="1"/>
      <protection locked="0"/>
    </xf>
    <xf numFmtId="49" fontId="13" fillId="0" borderId="1" xfId="0" applyNumberFormat="1" applyFont="1" applyBorder="1" applyAlignment="1">
      <alignment horizontal="center"/>
    </xf>
    <xf numFmtId="2" fontId="35" fillId="0" borderId="1" xfId="0" applyNumberFormat="1" applyFont="1" applyFill="1" applyBorder="1" applyAlignment="1">
      <alignment horizontal="center"/>
    </xf>
    <xf numFmtId="2" fontId="45" fillId="0" borderId="1" xfId="0" applyNumberFormat="1" applyFont="1" applyFill="1" applyBorder="1" applyAlignment="1">
      <alignment horizontal="center"/>
    </xf>
    <xf numFmtId="49" fontId="35" fillId="0" borderId="1" xfId="0" applyNumberFormat="1" applyFont="1" applyFill="1" applyBorder="1" applyAlignment="1" applyProtection="1">
      <alignment horizontal="right" vertical="top"/>
      <protection locked="0"/>
    </xf>
    <xf numFmtId="44" fontId="42" fillId="0" borderId="1" xfId="16" applyFont="1" applyBorder="1" applyAlignment="1">
      <alignment horizontal="center"/>
    </xf>
    <xf numFmtId="0" fontId="35" fillId="2" borderId="1" xfId="0" applyFont="1" applyFill="1" applyBorder="1" applyProtection="1">
      <protection locked="0"/>
    </xf>
    <xf numFmtId="0" fontId="45" fillId="2" borderId="1" xfId="0" applyFont="1" applyFill="1" applyBorder="1" applyAlignment="1" applyProtection="1">
      <alignment horizontal="center"/>
      <protection locked="0"/>
    </xf>
    <xf numFmtId="1" fontId="46" fillId="0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center" vertical="top"/>
      <protection locked="0"/>
    </xf>
    <xf numFmtId="0" fontId="46" fillId="0" borderId="6" xfId="2" applyFont="1" applyFill="1" applyBorder="1" applyAlignment="1" applyProtection="1">
      <alignment horizontal="center" vertical="top" wrapText="1"/>
      <protection locked="0"/>
    </xf>
    <xf numFmtId="1" fontId="24" fillId="0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0" fontId="42" fillId="2" borderId="4" xfId="0" applyFont="1" applyFill="1" applyBorder="1" applyAlignment="1">
      <alignment horizontal="center" vertical="center"/>
    </xf>
    <xf numFmtId="0" fontId="43" fillId="2" borderId="4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2" fontId="43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35" fillId="0" borderId="1" xfId="0" applyNumberFormat="1" applyFont="1" applyFill="1" applyBorder="1" applyAlignment="1">
      <alignment horizontal="center" vertical="center"/>
    </xf>
    <xf numFmtId="2" fontId="24" fillId="0" borderId="27" xfId="2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/>
    <xf numFmtId="0" fontId="40" fillId="2" borderId="1" xfId="1" applyFont="1" applyFill="1" applyBorder="1" applyAlignment="1" applyProtection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49" fontId="52" fillId="0" borderId="1" xfId="0" applyNumberFormat="1" applyFont="1" applyBorder="1" applyAlignment="1">
      <alignment horizontal="center" vertical="center"/>
    </xf>
    <xf numFmtId="49" fontId="52" fillId="2" borderId="1" xfId="0" applyNumberFormat="1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49" fontId="52" fillId="0" borderId="1" xfId="0" applyNumberFormat="1" applyFont="1" applyFill="1" applyBorder="1" applyAlignment="1">
      <alignment horizontal="center" vertical="center"/>
    </xf>
    <xf numFmtId="0" fontId="40" fillId="0" borderId="1" xfId="1" applyFont="1" applyFill="1" applyBorder="1" applyAlignment="1" applyProtection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/>
    </xf>
    <xf numFmtId="0" fontId="50" fillId="0" borderId="1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49" fillId="0" borderId="1" xfId="0" applyFont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52" fillId="0" borderId="1" xfId="0" applyFont="1" applyFill="1" applyBorder="1" applyAlignment="1">
      <alignment horizontal="center"/>
    </xf>
    <xf numFmtId="49" fontId="40" fillId="0" borderId="1" xfId="1" applyNumberFormat="1" applyFont="1" applyFill="1" applyBorder="1" applyAlignment="1" applyProtection="1">
      <alignment horizontal="center" vertical="center" wrapText="1"/>
    </xf>
    <xf numFmtId="49" fontId="52" fillId="0" borderId="1" xfId="0" applyNumberFormat="1" applyFont="1" applyFill="1" applyBorder="1" applyAlignment="1">
      <alignment horizontal="center"/>
    </xf>
    <xf numFmtId="49" fontId="52" fillId="0" borderId="1" xfId="0" applyNumberFormat="1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2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 applyProtection="1">
      <alignment horizontal="center" vertical="center"/>
    </xf>
    <xf numFmtId="0" fontId="49" fillId="0" borderId="35" xfId="0" applyFont="1" applyFill="1" applyBorder="1" applyAlignment="1">
      <alignment horizontal="center" vertical="center"/>
    </xf>
    <xf numFmtId="49" fontId="52" fillId="0" borderId="3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4" fillId="2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 wrapText="1"/>
    </xf>
    <xf numFmtId="0" fontId="54" fillId="2" borderId="35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49" fontId="52" fillId="2" borderId="1" xfId="17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 wrapText="1"/>
      <protection locked="0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49" fontId="52" fillId="2" borderId="1" xfId="17" applyNumberFormat="1" applyFont="1" applyFill="1" applyBorder="1" applyAlignment="1" applyProtection="1">
      <alignment horizontal="center" vertical="center" wrapText="1"/>
      <protection locked="0"/>
    </xf>
    <xf numFmtId="49" fontId="52" fillId="0" borderId="1" xfId="17" applyNumberFormat="1" applyFont="1" applyFill="1" applyBorder="1" applyAlignment="1" applyProtection="1">
      <alignment horizontal="center" vertical="center"/>
      <protection locked="0"/>
    </xf>
    <xf numFmtId="0" fontId="54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/>
    </xf>
    <xf numFmtId="49" fontId="54" fillId="2" borderId="1" xfId="0" applyNumberFormat="1" applyFont="1" applyFill="1" applyBorder="1" applyAlignment="1">
      <alignment horizontal="center" vertical="center"/>
    </xf>
    <xf numFmtId="49" fontId="54" fillId="0" borderId="1" xfId="0" applyNumberFormat="1" applyFont="1" applyFill="1" applyBorder="1" applyAlignment="1">
      <alignment horizontal="center" vertical="center"/>
    </xf>
    <xf numFmtId="49" fontId="54" fillId="2" borderId="35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49" fontId="40" fillId="2" borderId="1" xfId="0" applyNumberFormat="1" applyFont="1" applyFill="1" applyBorder="1" applyAlignment="1" applyProtection="1">
      <alignment horizontal="center" vertical="center"/>
    </xf>
    <xf numFmtId="49" fontId="54" fillId="0" borderId="5" xfId="0" applyNumberFormat="1" applyFont="1" applyFill="1" applyBorder="1" applyAlignment="1">
      <alignment horizontal="center" vertical="center"/>
    </xf>
    <xf numFmtId="49" fontId="54" fillId="0" borderId="5" xfId="0" applyNumberFormat="1" applyFont="1" applyFill="1" applyBorder="1" applyAlignment="1">
      <alignment horizontal="center" vertical="center" wrapText="1"/>
    </xf>
    <xf numFmtId="49" fontId="54" fillId="2" borderId="5" xfId="0" applyNumberFormat="1" applyFont="1" applyFill="1" applyBorder="1" applyAlignment="1">
      <alignment horizontal="center" vertical="center"/>
    </xf>
    <xf numFmtId="49" fontId="52" fillId="2" borderId="5" xfId="17" applyNumberFormat="1" applyFont="1" applyFill="1" applyBorder="1" applyAlignment="1" applyProtection="1">
      <alignment horizontal="center" vertical="center"/>
      <protection locked="0"/>
    </xf>
    <xf numFmtId="0" fontId="54" fillId="0" borderId="35" xfId="0" applyFont="1" applyFill="1" applyBorder="1" applyAlignment="1">
      <alignment horizontal="center" vertical="center"/>
    </xf>
    <xf numFmtId="0" fontId="0" fillId="2" borderId="42" xfId="0" applyFill="1" applyBorder="1"/>
    <xf numFmtId="0" fontId="37" fillId="0" borderId="1" xfId="1" applyFont="1" applyFill="1" applyBorder="1" applyAlignment="1" applyProtection="1">
      <alignment horizontal="center" vertical="center" wrapText="1"/>
    </xf>
    <xf numFmtId="0" fontId="57" fillId="2" borderId="1" xfId="0" applyFont="1" applyFill="1" applyBorder="1" applyAlignment="1">
      <alignment horizontal="center"/>
    </xf>
    <xf numFmtId="0" fontId="57" fillId="2" borderId="35" xfId="0" applyFont="1" applyFill="1" applyBorder="1" applyAlignment="1">
      <alignment horizontal="center"/>
    </xf>
    <xf numFmtId="0" fontId="40" fillId="0" borderId="1" xfId="1" applyFont="1" applyFill="1" applyBorder="1" applyAlignment="1" applyProtection="1">
      <alignment horizontal="left" vertical="center" wrapText="1" indent="1"/>
    </xf>
    <xf numFmtId="49" fontId="40" fillId="0" borderId="1" xfId="1" applyNumberFormat="1" applyFont="1" applyFill="1" applyBorder="1" applyAlignment="1" applyProtection="1">
      <alignment horizontal="left" vertical="center" wrapText="1" indent="1"/>
    </xf>
    <xf numFmtId="3" fontId="22" fillId="2" borderId="1" xfId="1" applyNumberFormat="1" applyFont="1" applyFill="1" applyBorder="1" applyAlignment="1" applyProtection="1">
      <alignment horizontal="center" vertical="top" wrapText="1"/>
      <protection locked="0"/>
    </xf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49" fontId="47" fillId="2" borderId="1" xfId="0" applyNumberFormat="1" applyFont="1" applyFill="1" applyBorder="1" applyAlignment="1">
      <alignment horizontal="center"/>
    </xf>
    <xf numFmtId="49" fontId="22" fillId="2" borderId="1" xfId="1" applyNumberFormat="1" applyFont="1" applyFill="1" applyBorder="1" applyAlignment="1" applyProtection="1">
      <alignment horizontal="center" vertical="top" wrapText="1"/>
      <protection locked="0"/>
    </xf>
    <xf numFmtId="0" fontId="56" fillId="2" borderId="1" xfId="0" applyFont="1" applyFill="1" applyBorder="1" applyAlignment="1">
      <alignment horizontal="center" vertical="top"/>
    </xf>
    <xf numFmtId="49" fontId="54" fillId="0" borderId="1" xfId="0" applyNumberFormat="1" applyFont="1" applyBorder="1" applyAlignment="1">
      <alignment horizontal="center" vertical="center"/>
    </xf>
    <xf numFmtId="0" fontId="56" fillId="2" borderId="1" xfId="0" applyFont="1" applyFill="1" applyBorder="1" applyAlignment="1">
      <alignment horizontal="center"/>
    </xf>
    <xf numFmtId="0" fontId="35" fillId="2" borderId="1" xfId="0" applyFont="1" applyFill="1" applyBorder="1"/>
    <xf numFmtId="0" fontId="56" fillId="2" borderId="1" xfId="0" applyFont="1" applyFill="1" applyBorder="1"/>
    <xf numFmtId="3" fontId="56" fillId="2" borderId="1" xfId="0" applyNumberFormat="1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/>
    </xf>
    <xf numFmtId="0" fontId="57" fillId="2" borderId="0" xfId="0" applyFont="1" applyFill="1"/>
    <xf numFmtId="3" fontId="57" fillId="2" borderId="1" xfId="0" applyNumberFormat="1" applyFont="1" applyFill="1" applyBorder="1" applyAlignment="1">
      <alignment horizontal="center"/>
    </xf>
    <xf numFmtId="0" fontId="40" fillId="2" borderId="0" xfId="1" applyFont="1" applyFill="1" applyBorder="1" applyAlignment="1" applyProtection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24" fillId="0" borderId="43" xfId="2" applyFont="1" applyFill="1" applyBorder="1" applyAlignment="1" applyProtection="1">
      <alignment horizontal="center" vertical="top" wrapText="1"/>
      <protection locked="0"/>
    </xf>
    <xf numFmtId="14" fontId="27" fillId="0" borderId="34" xfId="5" applyNumberFormat="1" applyFont="1" applyBorder="1" applyAlignment="1" applyProtection="1">
      <alignment wrapText="1"/>
      <protection locked="0"/>
    </xf>
    <xf numFmtId="1" fontId="24" fillId="0" borderId="9" xfId="2" applyNumberFormat="1" applyFont="1" applyFill="1" applyBorder="1" applyAlignment="1" applyProtection="1">
      <alignment horizontal="left" vertical="top" wrapText="1"/>
      <protection locked="0"/>
    </xf>
    <xf numFmtId="0" fontId="25" fillId="5" borderId="9" xfId="2" applyFont="1" applyFill="1" applyBorder="1" applyAlignment="1" applyProtection="1">
      <alignment horizontal="right" vertical="top" wrapText="1"/>
      <protection locked="0"/>
    </xf>
    <xf numFmtId="0" fontId="24" fillId="5" borderId="44" xfId="2" applyFont="1" applyFill="1" applyBorder="1" applyAlignment="1" applyProtection="1">
      <alignment horizontal="left" vertical="top" wrapText="1"/>
      <protection locked="0"/>
    </xf>
    <xf numFmtId="0" fontId="24" fillId="5" borderId="3" xfId="2" applyFont="1" applyFill="1" applyBorder="1" applyAlignment="1" applyProtection="1">
      <alignment horizontal="left" vertical="top" wrapText="1"/>
      <protection locked="0"/>
    </xf>
    <xf numFmtId="1" fontId="24" fillId="5" borderId="3" xfId="2" applyNumberFormat="1" applyFont="1" applyFill="1" applyBorder="1" applyAlignment="1" applyProtection="1">
      <alignment horizontal="left" vertical="top" wrapText="1"/>
      <protection locked="0"/>
    </xf>
    <xf numFmtId="1" fontId="24" fillId="5" borderId="45" xfId="2" applyNumberFormat="1" applyFont="1" applyFill="1" applyBorder="1" applyAlignment="1" applyProtection="1">
      <alignment horizontal="left" vertical="top" wrapText="1"/>
      <protection locked="0"/>
    </xf>
    <xf numFmtId="0" fontId="25" fillId="5" borderId="44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center" vertical="top" wrapText="1"/>
      <protection locked="0"/>
    </xf>
    <xf numFmtId="1" fontId="24" fillId="0" borderId="7" xfId="2" applyNumberFormat="1" applyFont="1" applyFill="1" applyBorder="1" applyAlignment="1" applyProtection="1">
      <alignment horizontal="center" vertical="top" wrapText="1"/>
      <protection locked="0"/>
    </xf>
    <xf numFmtId="0" fontId="24" fillId="0" borderId="9" xfId="2" applyFont="1" applyFill="1" applyBorder="1" applyAlignment="1" applyProtection="1">
      <alignment horizontal="center" vertical="top" wrapText="1"/>
      <protection locked="0"/>
    </xf>
    <xf numFmtId="1" fontId="24" fillId="0" borderId="9" xfId="2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center"/>
    </xf>
    <xf numFmtId="1" fontId="17" fillId="2" borderId="1" xfId="0" applyNumberFormat="1" applyFont="1" applyFill="1" applyBorder="1" applyAlignment="1" applyProtection="1">
      <alignment horizontal="center"/>
      <protection locked="0"/>
    </xf>
    <xf numFmtId="0" fontId="17" fillId="0" borderId="1" xfId="1" applyFont="1" applyBorder="1" applyAlignment="1" applyProtection="1">
      <alignment horizontal="left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vertical="center"/>
    </xf>
    <xf numFmtId="49" fontId="22" fillId="0" borderId="1" xfId="1" applyNumberFormat="1" applyFont="1" applyFill="1" applyBorder="1" applyAlignment="1" applyProtection="1">
      <alignment horizontal="left" vertical="center" wrapText="1"/>
    </xf>
    <xf numFmtId="49" fontId="22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7" fillId="0" borderId="1" xfId="0" applyNumberFormat="1" applyFont="1" applyBorder="1" applyAlignment="1">
      <alignment horizontal="center" vertical="center"/>
    </xf>
    <xf numFmtId="0" fontId="22" fillId="0" borderId="35" xfId="1" applyFont="1" applyFill="1" applyBorder="1" applyAlignment="1" applyProtection="1">
      <alignment horizontal="left" vertical="center" wrapText="1" indent="1"/>
    </xf>
    <xf numFmtId="3" fontId="22" fillId="2" borderId="3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34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57" fillId="0" borderId="1" xfId="0" applyFont="1" applyBorder="1"/>
    <xf numFmtId="0" fontId="22" fillId="0" borderId="0" xfId="0" applyFont="1" applyFill="1" applyBorder="1" applyProtection="1">
      <protection locked="0"/>
    </xf>
    <xf numFmtId="3" fontId="22" fillId="5" borderId="0" xfId="0" applyNumberFormat="1" applyFont="1" applyFill="1" applyBorder="1" applyProtection="1"/>
    <xf numFmtId="3" fontId="57" fillId="0" borderId="1" xfId="0" applyNumberFormat="1" applyFont="1" applyBorder="1"/>
    <xf numFmtId="0" fontId="13" fillId="0" borderId="1" xfId="0" applyFont="1" applyBorder="1"/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60" fillId="0" borderId="1" xfId="1" applyFont="1" applyFill="1" applyBorder="1" applyAlignment="1" applyProtection="1">
      <alignment horizontal="left" vertical="center" wrapText="1" indent="1"/>
    </xf>
    <xf numFmtId="14" fontId="19" fillId="0" borderId="2" xfId="9" applyNumberFormat="1" applyFont="1" applyBorder="1" applyAlignment="1" applyProtection="1">
      <alignment vertical="center" wrapText="1"/>
      <protection locked="0"/>
    </xf>
    <xf numFmtId="0" fontId="19" fillId="0" borderId="2" xfId="9" applyFont="1" applyBorder="1" applyAlignment="1" applyProtection="1">
      <alignment vertical="center" wrapText="1"/>
      <protection locked="0"/>
    </xf>
    <xf numFmtId="0" fontId="19" fillId="0" borderId="19" xfId="9" applyFont="1" applyBorder="1" applyAlignment="1" applyProtection="1">
      <alignment horizontal="right" vertical="center"/>
      <protection locked="0"/>
    </xf>
    <xf numFmtId="0" fontId="19" fillId="0" borderId="18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49" fontId="19" fillId="0" borderId="2" xfId="9" applyNumberFormat="1" applyFont="1" applyBorder="1" applyAlignment="1" applyProtection="1">
      <alignment vertical="center"/>
      <protection locked="0"/>
    </xf>
    <xf numFmtId="0" fontId="19" fillId="4" borderId="18" xfId="9" applyFont="1" applyFill="1" applyBorder="1" applyAlignment="1" applyProtection="1">
      <alignment vertical="center" wrapText="1"/>
      <protection locked="0"/>
    </xf>
    <xf numFmtId="0" fontId="19" fillId="4" borderId="2" xfId="9" applyFont="1" applyFill="1" applyBorder="1" applyAlignment="1" applyProtection="1">
      <alignment vertical="center" wrapText="1"/>
      <protection locked="0"/>
    </xf>
    <xf numFmtId="0" fontId="19" fillId="4" borderId="20" xfId="9" applyFont="1" applyFill="1" applyBorder="1" applyAlignment="1" applyProtection="1">
      <alignment vertical="center"/>
      <protection locked="0"/>
    </xf>
    <xf numFmtId="0" fontId="36" fillId="0" borderId="34" xfId="1" applyFont="1" applyFill="1" applyBorder="1" applyAlignment="1" applyProtection="1">
      <alignment horizontal="center" vertical="center" wrapText="1"/>
    </xf>
    <xf numFmtId="3" fontId="37" fillId="2" borderId="34" xfId="1" applyNumberFormat="1" applyFont="1" applyFill="1" applyBorder="1" applyAlignment="1" applyProtection="1">
      <alignment horizontal="center" vertical="center" wrapText="1"/>
      <protection locked="0"/>
    </xf>
    <xf numFmtId="0" fontId="16" fillId="5" borderId="0" xfId="0" applyFont="1" applyFill="1" applyBorder="1" applyAlignment="1">
      <alignment horizontal="center"/>
    </xf>
    <xf numFmtId="0" fontId="36" fillId="0" borderId="0" xfId="1" applyFont="1" applyFill="1" applyBorder="1" applyAlignment="1" applyProtection="1">
      <alignment horizontal="left" vertical="center" wrapText="1" indent="1"/>
    </xf>
    <xf numFmtId="49" fontId="36" fillId="0" borderId="0" xfId="1" applyNumberFormat="1" applyFont="1" applyFill="1" applyBorder="1" applyAlignment="1" applyProtection="1">
      <alignment horizontal="left" vertical="center" wrapText="1" indent="1"/>
    </xf>
    <xf numFmtId="0" fontId="36" fillId="0" borderId="0" xfId="1" applyFont="1" applyFill="1" applyBorder="1" applyAlignment="1" applyProtection="1">
      <alignment horizontal="center" vertical="center" wrapText="1"/>
    </xf>
    <xf numFmtId="3" fontId="36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/>
    <xf numFmtId="3" fontId="37" fillId="0" borderId="1" xfId="1" applyNumberFormat="1" applyFont="1" applyFill="1" applyBorder="1" applyAlignment="1" applyProtection="1">
      <alignment horizontal="left" vertical="center" wrapText="1" indent="1"/>
    </xf>
    <xf numFmtId="3" fontId="37" fillId="0" borderId="4" xfId="1" applyNumberFormat="1" applyFont="1" applyFill="1" applyBorder="1" applyAlignment="1" applyProtection="1">
      <alignment horizontal="left" vertical="center" wrapText="1" indent="1"/>
    </xf>
    <xf numFmtId="3" fontId="0" fillId="0" borderId="1" xfId="0" applyNumberFormat="1" applyBorder="1"/>
    <xf numFmtId="14" fontId="21" fillId="2" borderId="0" xfId="10" applyNumberFormat="1" applyFont="1" applyFill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8">
    <cellStyle name="Currency" xfId="16" builtinId="4"/>
    <cellStyle name="Good" xfId="17" builtinId="26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103</xdr:row>
      <xdr:rowOff>171450</xdr:rowOff>
    </xdr:from>
    <xdr:to>
      <xdr:col>2</xdr:col>
      <xdr:colOff>1495425</xdr:colOff>
      <xdr:row>103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110</xdr:row>
      <xdr:rowOff>171450</xdr:rowOff>
    </xdr:from>
    <xdr:to>
      <xdr:col>1</xdr:col>
      <xdr:colOff>1495425</xdr:colOff>
      <xdr:row>110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110</xdr:row>
      <xdr:rowOff>180975</xdr:rowOff>
    </xdr:from>
    <xdr:to>
      <xdr:col>6</xdr:col>
      <xdr:colOff>219075</xdr:colOff>
      <xdr:row>110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918</xdr:row>
      <xdr:rowOff>171450</xdr:rowOff>
    </xdr:from>
    <xdr:to>
      <xdr:col>3</xdr:col>
      <xdr:colOff>1495425</xdr:colOff>
      <xdr:row>918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158</xdr:row>
      <xdr:rowOff>171450</xdr:rowOff>
    </xdr:from>
    <xdr:to>
      <xdr:col>1</xdr:col>
      <xdr:colOff>1495425</xdr:colOff>
      <xdr:row>158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1117147</xdr:colOff>
      <xdr:row>159</xdr:row>
      <xdr:rowOff>27895</xdr:rowOff>
    </xdr:from>
    <xdr:to>
      <xdr:col>5</xdr:col>
      <xdr:colOff>157844</xdr:colOff>
      <xdr:row>159</xdr:row>
      <xdr:rowOff>27895</xdr:rowOff>
    </xdr:to>
    <xdr:cxnSp macro="">
      <xdr:nvCxnSpPr>
        <xdr:cNvPr id="3" name="Straight Connector 2"/>
        <xdr:cNvCxnSpPr/>
      </xdr:nvCxnSpPr>
      <xdr:spPr>
        <a:xfrm>
          <a:off x="2760210" y="112934864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1230508</xdr:colOff>
      <xdr:row>34</xdr:row>
      <xdr:rowOff>4082</xdr:rowOff>
    </xdr:from>
    <xdr:to>
      <xdr:col>5</xdr:col>
      <xdr:colOff>271205</xdr:colOff>
      <xdr:row>34</xdr:row>
      <xdr:rowOff>4082</xdr:rowOff>
    </xdr:to>
    <xdr:cxnSp macro="">
      <xdr:nvCxnSpPr>
        <xdr:cNvPr id="4" name="Straight Connector 3"/>
        <xdr:cNvCxnSpPr/>
      </xdr:nvCxnSpPr>
      <xdr:spPr>
        <a:xfrm>
          <a:off x="2764033" y="13872482"/>
          <a:ext cx="26316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1069522</xdr:colOff>
      <xdr:row>99</xdr:row>
      <xdr:rowOff>4082</xdr:rowOff>
    </xdr:from>
    <xdr:to>
      <xdr:col>6</xdr:col>
      <xdr:colOff>110219</xdr:colOff>
      <xdr:row>99</xdr:row>
      <xdr:rowOff>4082</xdr:rowOff>
    </xdr:to>
    <xdr:cxnSp macro="">
      <xdr:nvCxnSpPr>
        <xdr:cNvPr id="5" name="Straight Connector 4"/>
        <xdr:cNvCxnSpPr/>
      </xdr:nvCxnSpPr>
      <xdr:spPr>
        <a:xfrm>
          <a:off x="3831772" y="50800907"/>
          <a:ext cx="27363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1230508</xdr:colOff>
      <xdr:row>34</xdr:row>
      <xdr:rowOff>4082</xdr:rowOff>
    </xdr:from>
    <xdr:to>
      <xdr:col>5</xdr:col>
      <xdr:colOff>271205</xdr:colOff>
      <xdr:row>34</xdr:row>
      <xdr:rowOff>4082</xdr:rowOff>
    </xdr:to>
    <xdr:cxnSp macro="">
      <xdr:nvCxnSpPr>
        <xdr:cNvPr id="6" name="Straight Connector 5"/>
        <xdr:cNvCxnSpPr/>
      </xdr:nvCxnSpPr>
      <xdr:spPr>
        <a:xfrm>
          <a:off x="2878333" y="17672957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60" workbookViewId="0">
      <selection activeCell="O7" sqref="O7"/>
    </sheetView>
  </sheetViews>
  <sheetFormatPr defaultRowHeight="15"/>
  <cols>
    <col min="1" max="1" width="6.28515625" style="260" bestFit="1" customWidth="1"/>
    <col min="2" max="2" width="13.140625" style="260" customWidth="1"/>
    <col min="3" max="3" width="17.85546875" style="260" customWidth="1"/>
    <col min="4" max="4" width="15.140625" style="260" customWidth="1"/>
    <col min="5" max="5" width="24.5703125" style="260" customWidth="1"/>
    <col min="6" max="8" width="19.140625" style="261" customWidth="1"/>
    <col min="9" max="9" width="16.42578125" style="260" bestFit="1" customWidth="1"/>
    <col min="10" max="10" width="17.42578125" style="260" customWidth="1"/>
    <col min="11" max="11" width="13.140625" style="260" bestFit="1" customWidth="1"/>
    <col min="12" max="12" width="15.28515625" style="260" customWidth="1"/>
    <col min="13" max="16384" width="9.140625" style="260"/>
  </cols>
  <sheetData>
    <row r="1" spans="1:12" s="271" customFormat="1">
      <c r="A1" s="331" t="s">
        <v>300</v>
      </c>
      <c r="B1" s="319"/>
      <c r="C1" s="319"/>
      <c r="D1" s="319"/>
      <c r="E1" s="320"/>
      <c r="F1" s="314"/>
      <c r="G1" s="320"/>
      <c r="H1" s="330"/>
      <c r="I1" s="319"/>
      <c r="J1" s="320"/>
      <c r="K1" s="320"/>
      <c r="L1" s="329" t="s">
        <v>109</v>
      </c>
    </row>
    <row r="2" spans="1:12" s="271" customFormat="1">
      <c r="A2" s="328" t="s">
        <v>140</v>
      </c>
      <c r="B2" s="319"/>
      <c r="C2" s="319"/>
      <c r="D2" s="319"/>
      <c r="E2" s="320"/>
      <c r="F2" s="314"/>
      <c r="G2" s="320"/>
      <c r="H2" s="327"/>
      <c r="I2" s="319"/>
      <c r="J2" s="320"/>
      <c r="K2" s="320" t="s">
        <v>2625</v>
      </c>
      <c r="L2" s="326"/>
    </row>
    <row r="3" spans="1:12" s="271" customFormat="1">
      <c r="A3" s="325"/>
      <c r="B3" s="319"/>
      <c r="C3" s="324"/>
      <c r="D3" s="323"/>
      <c r="E3" s="320"/>
      <c r="F3" s="322"/>
      <c r="G3" s="320"/>
      <c r="H3" s="320"/>
      <c r="I3" s="314"/>
      <c r="J3" s="319"/>
      <c r="K3" s="319"/>
      <c r="L3" s="318"/>
    </row>
    <row r="4" spans="1:12" s="271" customFormat="1">
      <c r="A4" s="355" t="s">
        <v>268</v>
      </c>
      <c r="B4" s="314"/>
      <c r="C4" s="314"/>
      <c r="D4" s="360"/>
      <c r="E4" s="361"/>
      <c r="F4" s="321"/>
      <c r="G4" s="320"/>
      <c r="H4" s="362"/>
      <c r="I4" s="361"/>
      <c r="J4" s="319"/>
      <c r="K4" s="320"/>
      <c r="L4" s="318"/>
    </row>
    <row r="5" spans="1:12" s="271" customFormat="1" ht="15.75" thickBot="1">
      <c r="A5" s="618" t="s">
        <v>564</v>
      </c>
      <c r="B5" s="618"/>
      <c r="C5" s="618"/>
      <c r="D5" s="618"/>
      <c r="E5" s="618"/>
      <c r="F5" s="618"/>
      <c r="G5" s="321"/>
      <c r="H5" s="321"/>
      <c r="I5" s="320"/>
      <c r="J5" s="319"/>
      <c r="K5" s="319"/>
      <c r="L5" s="318"/>
    </row>
    <row r="6" spans="1:12" ht="15.75" thickBot="1">
      <c r="A6" s="317"/>
      <c r="B6" s="316"/>
      <c r="C6" s="315"/>
      <c r="D6" s="315"/>
      <c r="E6" s="315"/>
      <c r="F6" s="314"/>
      <c r="G6" s="314"/>
      <c r="H6" s="314"/>
      <c r="I6" s="621" t="s">
        <v>436</v>
      </c>
      <c r="J6" s="622"/>
      <c r="K6" s="623"/>
      <c r="L6" s="313"/>
    </row>
    <row r="7" spans="1:12" s="301" customFormat="1" ht="51.75" thickBot="1">
      <c r="A7" s="312" t="s">
        <v>64</v>
      </c>
      <c r="B7" s="311" t="s">
        <v>141</v>
      </c>
      <c r="C7" s="311" t="s">
        <v>435</v>
      </c>
      <c r="D7" s="310" t="s">
        <v>274</v>
      </c>
      <c r="E7" s="309" t="s">
        <v>434</v>
      </c>
      <c r="F7" s="308" t="s">
        <v>433</v>
      </c>
      <c r="G7" s="307" t="s">
        <v>228</v>
      </c>
      <c r="H7" s="306" t="s">
        <v>225</v>
      </c>
      <c r="I7" s="305" t="s">
        <v>432</v>
      </c>
      <c r="J7" s="304" t="s">
        <v>271</v>
      </c>
      <c r="K7" s="303" t="s">
        <v>229</v>
      </c>
      <c r="L7" s="302" t="s">
        <v>230</v>
      </c>
    </row>
    <row r="8" spans="1:12" s="295" customFormat="1" ht="15.75" thickBot="1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2" ht="30">
      <c r="A9" s="294">
        <v>1</v>
      </c>
      <c r="B9" s="591" t="s">
        <v>2618</v>
      </c>
      <c r="C9" s="592" t="s">
        <v>2622</v>
      </c>
      <c r="D9" s="593">
        <v>5000</v>
      </c>
      <c r="E9" s="594" t="s">
        <v>2619</v>
      </c>
      <c r="F9" s="595" t="s">
        <v>2620</v>
      </c>
      <c r="G9" s="596"/>
      <c r="H9" s="596"/>
      <c r="I9" s="597"/>
      <c r="J9" s="598" t="s">
        <v>2623</v>
      </c>
      <c r="K9" s="599">
        <v>6</v>
      </c>
      <c r="L9" s="293"/>
    </row>
    <row r="10" spans="1:12" ht="30">
      <c r="A10" s="292">
        <v>2</v>
      </c>
      <c r="B10" s="591" t="s">
        <v>2624</v>
      </c>
      <c r="C10" s="592" t="s">
        <v>2622</v>
      </c>
      <c r="D10" s="593">
        <v>1000</v>
      </c>
      <c r="E10" s="594" t="s">
        <v>2614</v>
      </c>
      <c r="F10" s="595" t="s">
        <v>2615</v>
      </c>
      <c r="G10" s="596"/>
      <c r="H10" s="596"/>
      <c r="I10" s="597"/>
      <c r="J10" s="598" t="s">
        <v>2623</v>
      </c>
      <c r="K10" s="599">
        <v>1</v>
      </c>
      <c r="L10" s="283"/>
    </row>
    <row r="11" spans="1:12">
      <c r="A11" s="292">
        <v>3</v>
      </c>
      <c r="B11" s="291"/>
      <c r="C11" s="290"/>
      <c r="D11" s="289"/>
      <c r="E11" s="288"/>
      <c r="F11" s="366"/>
      <c r="G11" s="287"/>
      <c r="H11" s="287"/>
      <c r="I11" s="286"/>
      <c r="J11" s="285"/>
      <c r="K11" s="284"/>
      <c r="L11" s="283"/>
    </row>
    <row r="12" spans="1:12">
      <c r="A12" s="292">
        <v>4</v>
      </c>
      <c r="B12" s="291"/>
      <c r="C12" s="290"/>
      <c r="D12" s="289"/>
      <c r="E12" s="288"/>
      <c r="F12" s="287"/>
      <c r="G12" s="287"/>
      <c r="H12" s="287"/>
      <c r="I12" s="286"/>
      <c r="J12" s="285"/>
      <c r="K12" s="284"/>
      <c r="L12" s="283"/>
    </row>
    <row r="13" spans="1:12">
      <c r="A13" s="292">
        <v>5</v>
      </c>
      <c r="B13" s="291"/>
      <c r="C13" s="290"/>
      <c r="D13" s="289"/>
      <c r="E13" s="288"/>
      <c r="F13" s="287"/>
      <c r="G13" s="287"/>
      <c r="H13" s="287"/>
      <c r="I13" s="286"/>
      <c r="J13" s="285"/>
      <c r="K13" s="284"/>
      <c r="L13" s="283"/>
    </row>
    <row r="14" spans="1:12">
      <c r="A14" s="292">
        <v>6</v>
      </c>
      <c r="B14" s="291"/>
      <c r="C14" s="290"/>
      <c r="D14" s="289"/>
      <c r="E14" s="288"/>
      <c r="F14" s="287"/>
      <c r="G14" s="287"/>
      <c r="H14" s="287"/>
      <c r="I14" s="286"/>
      <c r="J14" s="285"/>
      <c r="K14" s="284"/>
      <c r="L14" s="283"/>
    </row>
    <row r="15" spans="1:12">
      <c r="A15" s="292">
        <v>7</v>
      </c>
      <c r="B15" s="291"/>
      <c r="C15" s="290"/>
      <c r="D15" s="289"/>
      <c r="E15" s="288"/>
      <c r="F15" s="287"/>
      <c r="G15" s="287"/>
      <c r="H15" s="287"/>
      <c r="I15" s="286"/>
      <c r="J15" s="285"/>
      <c r="K15" s="284"/>
      <c r="L15" s="283"/>
    </row>
    <row r="16" spans="1:12">
      <c r="A16" s="292">
        <v>8</v>
      </c>
      <c r="B16" s="291"/>
      <c r="C16" s="290"/>
      <c r="D16" s="289"/>
      <c r="E16" s="288"/>
      <c r="F16" s="287"/>
      <c r="G16" s="287"/>
      <c r="H16" s="287"/>
      <c r="I16" s="286"/>
      <c r="J16" s="285"/>
      <c r="K16" s="284"/>
      <c r="L16" s="283"/>
    </row>
    <row r="17" spans="1:12">
      <c r="A17" s="292">
        <v>9</v>
      </c>
      <c r="B17" s="291"/>
      <c r="C17" s="290"/>
      <c r="D17" s="289"/>
      <c r="E17" s="288"/>
      <c r="F17" s="287"/>
      <c r="G17" s="287"/>
      <c r="H17" s="287"/>
      <c r="I17" s="286"/>
      <c r="J17" s="285"/>
      <c r="K17" s="284"/>
      <c r="L17" s="283"/>
    </row>
    <row r="18" spans="1:12">
      <c r="A18" s="292">
        <v>10</v>
      </c>
      <c r="B18" s="291"/>
      <c r="C18" s="290"/>
      <c r="D18" s="289"/>
      <c r="E18" s="288"/>
      <c r="F18" s="287"/>
      <c r="G18" s="287"/>
      <c r="H18" s="287"/>
      <c r="I18" s="286"/>
      <c r="J18" s="285"/>
      <c r="K18" s="284"/>
      <c r="L18" s="283"/>
    </row>
    <row r="19" spans="1:12">
      <c r="A19" s="292">
        <v>11</v>
      </c>
      <c r="B19" s="291"/>
      <c r="C19" s="290"/>
      <c r="D19" s="289"/>
      <c r="E19" s="288"/>
      <c r="F19" s="287"/>
      <c r="G19" s="287"/>
      <c r="H19" s="287"/>
      <c r="I19" s="286"/>
      <c r="J19" s="285"/>
      <c r="K19" s="284"/>
      <c r="L19" s="283"/>
    </row>
    <row r="20" spans="1:12">
      <c r="A20" s="292">
        <v>12</v>
      </c>
      <c r="B20" s="291"/>
      <c r="C20" s="290"/>
      <c r="D20" s="289"/>
      <c r="E20" s="288"/>
      <c r="F20" s="287"/>
      <c r="G20" s="287"/>
      <c r="H20" s="287"/>
      <c r="I20" s="286"/>
      <c r="J20" s="285"/>
      <c r="K20" s="284"/>
      <c r="L20" s="283"/>
    </row>
    <row r="21" spans="1:12">
      <c r="A21" s="292">
        <v>13</v>
      </c>
      <c r="B21" s="291"/>
      <c r="C21" s="290"/>
      <c r="D21" s="289"/>
      <c r="E21" s="288"/>
      <c r="F21" s="287"/>
      <c r="G21" s="287"/>
      <c r="H21" s="287"/>
      <c r="I21" s="286"/>
      <c r="J21" s="285"/>
      <c r="K21" s="284"/>
      <c r="L21" s="283"/>
    </row>
    <row r="22" spans="1:12">
      <c r="A22" s="292">
        <v>14</v>
      </c>
      <c r="B22" s="291"/>
      <c r="C22" s="290"/>
      <c r="D22" s="289"/>
      <c r="E22" s="288"/>
      <c r="F22" s="287"/>
      <c r="G22" s="287"/>
      <c r="H22" s="287"/>
      <c r="I22" s="286"/>
      <c r="J22" s="285"/>
      <c r="K22" s="284"/>
      <c r="L22" s="283"/>
    </row>
    <row r="23" spans="1:12">
      <c r="A23" s="292">
        <v>15</v>
      </c>
      <c r="B23" s="291"/>
      <c r="C23" s="290"/>
      <c r="D23" s="289"/>
      <c r="E23" s="288"/>
      <c r="F23" s="287"/>
      <c r="G23" s="287"/>
      <c r="H23" s="287"/>
      <c r="I23" s="286"/>
      <c r="J23" s="285"/>
      <c r="K23" s="284"/>
      <c r="L23" s="283"/>
    </row>
    <row r="24" spans="1:12">
      <c r="A24" s="292">
        <v>16</v>
      </c>
      <c r="B24" s="291"/>
      <c r="C24" s="290"/>
      <c r="D24" s="289"/>
      <c r="E24" s="288"/>
      <c r="F24" s="287"/>
      <c r="G24" s="287"/>
      <c r="H24" s="287"/>
      <c r="I24" s="286"/>
      <c r="J24" s="285"/>
      <c r="K24" s="284"/>
      <c r="L24" s="283"/>
    </row>
    <row r="25" spans="1:12">
      <c r="A25" s="292">
        <v>17</v>
      </c>
      <c r="B25" s="291"/>
      <c r="C25" s="290"/>
      <c r="D25" s="289"/>
      <c r="E25" s="288"/>
      <c r="F25" s="287"/>
      <c r="G25" s="287"/>
      <c r="H25" s="287"/>
      <c r="I25" s="286"/>
      <c r="J25" s="285"/>
      <c r="K25" s="284"/>
      <c r="L25" s="283"/>
    </row>
    <row r="26" spans="1:12">
      <c r="A26" s="292">
        <v>18</v>
      </c>
      <c r="B26" s="291"/>
      <c r="C26" s="290"/>
      <c r="D26" s="289"/>
      <c r="E26" s="288"/>
      <c r="F26" s="287"/>
      <c r="G26" s="287"/>
      <c r="H26" s="287"/>
      <c r="I26" s="286"/>
      <c r="J26" s="285"/>
      <c r="K26" s="284"/>
      <c r="L26" s="283"/>
    </row>
    <row r="27" spans="1:12">
      <c r="A27" s="292">
        <v>19</v>
      </c>
      <c r="B27" s="291"/>
      <c r="C27" s="290"/>
      <c r="D27" s="289"/>
      <c r="E27" s="288"/>
      <c r="F27" s="287"/>
      <c r="G27" s="287"/>
      <c r="H27" s="287"/>
      <c r="I27" s="286"/>
      <c r="J27" s="285"/>
      <c r="K27" s="284"/>
      <c r="L27" s="283"/>
    </row>
    <row r="28" spans="1:12" ht="15.75" thickBot="1">
      <c r="A28" s="282" t="s">
        <v>270</v>
      </c>
      <c r="B28" s="281"/>
      <c r="C28" s="280"/>
      <c r="D28" s="279"/>
      <c r="E28" s="278"/>
      <c r="F28" s="277"/>
      <c r="G28" s="277"/>
      <c r="H28" s="277"/>
      <c r="I28" s="276"/>
      <c r="J28" s="275"/>
      <c r="K28" s="274"/>
      <c r="L28" s="273"/>
    </row>
    <row r="29" spans="1:12">
      <c r="A29" s="263"/>
      <c r="B29" s="264"/>
      <c r="C29" s="263"/>
      <c r="D29" s="264"/>
      <c r="E29" s="263"/>
      <c r="F29" s="264"/>
      <c r="G29" s="263"/>
      <c r="H29" s="264"/>
      <c r="I29" s="263"/>
      <c r="J29" s="264"/>
      <c r="K29" s="263"/>
      <c r="L29" s="264"/>
    </row>
    <row r="30" spans="1:12">
      <c r="A30" s="263"/>
      <c r="B30" s="270"/>
      <c r="C30" s="263"/>
      <c r="D30" s="270"/>
      <c r="E30" s="263"/>
      <c r="F30" s="270"/>
      <c r="G30" s="263"/>
      <c r="H30" s="270"/>
      <c r="I30" s="263"/>
      <c r="J30" s="270"/>
      <c r="K30" s="263"/>
      <c r="L30" s="270"/>
    </row>
    <row r="31" spans="1:12" s="271" customFormat="1">
      <c r="A31" s="620" t="s">
        <v>398</v>
      </c>
      <c r="B31" s="620"/>
      <c r="C31" s="620"/>
      <c r="D31" s="620"/>
      <c r="E31" s="620"/>
      <c r="F31" s="620"/>
      <c r="G31" s="620"/>
      <c r="H31" s="620"/>
      <c r="I31" s="620"/>
      <c r="J31" s="620"/>
      <c r="K31" s="620"/>
      <c r="L31" s="620"/>
    </row>
    <row r="32" spans="1:12" s="272" customFormat="1" ht="12.75">
      <c r="A32" s="620" t="s">
        <v>431</v>
      </c>
      <c r="B32" s="620"/>
      <c r="C32" s="620"/>
      <c r="D32" s="620"/>
      <c r="E32" s="620"/>
      <c r="F32" s="620"/>
      <c r="G32" s="620"/>
      <c r="H32" s="620"/>
      <c r="I32" s="620"/>
      <c r="J32" s="620"/>
      <c r="K32" s="620"/>
      <c r="L32" s="620"/>
    </row>
    <row r="33" spans="1:12" s="272" customFormat="1" ht="12.75">
      <c r="A33" s="620"/>
      <c r="B33" s="620"/>
      <c r="C33" s="620"/>
      <c r="D33" s="620"/>
      <c r="E33" s="620"/>
      <c r="F33" s="620"/>
      <c r="G33" s="620"/>
      <c r="H33" s="620"/>
      <c r="I33" s="620"/>
      <c r="J33" s="620"/>
      <c r="K33" s="620"/>
      <c r="L33" s="620"/>
    </row>
    <row r="34" spans="1:12" s="271" customFormat="1">
      <c r="A34" s="620" t="s">
        <v>430</v>
      </c>
      <c r="B34" s="620"/>
      <c r="C34" s="620"/>
      <c r="D34" s="620"/>
      <c r="E34" s="620"/>
      <c r="F34" s="620"/>
      <c r="G34" s="620"/>
      <c r="H34" s="620"/>
      <c r="I34" s="620"/>
      <c r="J34" s="620"/>
      <c r="K34" s="620"/>
      <c r="L34" s="620"/>
    </row>
    <row r="35" spans="1:12" s="271" customFormat="1">
      <c r="A35" s="620"/>
      <c r="B35" s="620"/>
      <c r="C35" s="620"/>
      <c r="D35" s="620"/>
      <c r="E35" s="620"/>
      <c r="F35" s="620"/>
      <c r="G35" s="620"/>
      <c r="H35" s="620"/>
      <c r="I35" s="620"/>
      <c r="J35" s="620"/>
      <c r="K35" s="620"/>
      <c r="L35" s="620"/>
    </row>
    <row r="36" spans="1:12" s="271" customFormat="1">
      <c r="A36" s="620" t="s">
        <v>429</v>
      </c>
      <c r="B36" s="620"/>
      <c r="C36" s="620"/>
      <c r="D36" s="620"/>
      <c r="E36" s="620"/>
      <c r="F36" s="620"/>
      <c r="G36" s="620"/>
      <c r="H36" s="620"/>
      <c r="I36" s="620"/>
      <c r="J36" s="620"/>
      <c r="K36" s="620"/>
      <c r="L36" s="620"/>
    </row>
    <row r="37" spans="1:12" s="271" customFormat="1">
      <c r="A37" s="263"/>
      <c r="B37" s="264"/>
      <c r="C37" s="263"/>
      <c r="D37" s="264"/>
      <c r="E37" s="263"/>
      <c r="F37" s="264"/>
      <c r="G37" s="263"/>
      <c r="H37" s="264"/>
      <c r="I37" s="263"/>
      <c r="J37" s="264"/>
      <c r="K37" s="263"/>
      <c r="L37" s="264"/>
    </row>
    <row r="38" spans="1:12" s="271" customFormat="1">
      <c r="A38" s="263"/>
      <c r="B38" s="270"/>
      <c r="C38" s="263"/>
      <c r="D38" s="270"/>
      <c r="E38" s="263"/>
      <c r="F38" s="270"/>
      <c r="G38" s="263"/>
      <c r="H38" s="270"/>
      <c r="I38" s="263"/>
      <c r="J38" s="270"/>
      <c r="K38" s="263"/>
      <c r="L38" s="270"/>
    </row>
    <row r="39" spans="1:12" s="271" customFormat="1">
      <c r="A39" s="263"/>
      <c r="B39" s="264"/>
      <c r="C39" s="263"/>
      <c r="D39" s="264"/>
      <c r="E39" s="263"/>
      <c r="F39" s="264"/>
      <c r="G39" s="263"/>
      <c r="H39" s="264"/>
      <c r="I39" s="263"/>
      <c r="J39" s="264"/>
      <c r="K39" s="263"/>
      <c r="L39" s="264"/>
    </row>
    <row r="40" spans="1:12">
      <c r="A40" s="263"/>
      <c r="B40" s="270"/>
      <c r="C40" s="263"/>
      <c r="D40" s="270"/>
      <c r="E40" s="263"/>
      <c r="F40" s="270"/>
      <c r="G40" s="263"/>
      <c r="H40" s="270"/>
      <c r="I40" s="263"/>
      <c r="J40" s="270"/>
      <c r="K40" s="263"/>
      <c r="L40" s="270"/>
    </row>
    <row r="41" spans="1:12" s="265" customFormat="1">
      <c r="A41" s="626" t="s">
        <v>107</v>
      </c>
      <c r="B41" s="626"/>
      <c r="C41" s="264"/>
      <c r="D41" s="263"/>
      <c r="E41" s="264"/>
      <c r="F41" s="264"/>
      <c r="G41" s="263"/>
      <c r="H41" s="264"/>
      <c r="I41" s="264"/>
      <c r="J41" s="263"/>
      <c r="K41" s="264"/>
      <c r="L41" s="263"/>
    </row>
    <row r="42" spans="1:12" s="265" customFormat="1">
      <c r="A42" s="264"/>
      <c r="B42" s="263"/>
      <c r="C42" s="268"/>
      <c r="D42" s="269"/>
      <c r="E42" s="268"/>
      <c r="F42" s="264"/>
      <c r="G42" s="263"/>
      <c r="H42" s="267"/>
      <c r="I42" s="264"/>
      <c r="J42" s="263"/>
      <c r="K42" s="264"/>
      <c r="L42" s="263"/>
    </row>
    <row r="43" spans="1:12" s="265" customFormat="1" ht="15" customHeight="1">
      <c r="A43" s="264"/>
      <c r="B43" s="263"/>
      <c r="C43" s="619" t="s">
        <v>262</v>
      </c>
      <c r="D43" s="619"/>
      <c r="E43" s="619"/>
      <c r="F43" s="264"/>
      <c r="G43" s="263"/>
      <c r="H43" s="624" t="s">
        <v>428</v>
      </c>
      <c r="I43" s="266"/>
      <c r="J43" s="263"/>
      <c r="K43" s="264"/>
      <c r="L43" s="263"/>
    </row>
    <row r="44" spans="1:12" s="265" customFormat="1">
      <c r="A44" s="264"/>
      <c r="B44" s="263"/>
      <c r="C44" s="264"/>
      <c r="D44" s="263"/>
      <c r="E44" s="264"/>
      <c r="F44" s="264"/>
      <c r="G44" s="263"/>
      <c r="H44" s="625"/>
      <c r="I44" s="266"/>
      <c r="J44" s="263"/>
      <c r="K44" s="264"/>
      <c r="L44" s="263"/>
    </row>
    <row r="45" spans="1:12" s="262" customFormat="1">
      <c r="A45" s="264"/>
      <c r="B45" s="263"/>
      <c r="C45" s="619" t="s">
        <v>139</v>
      </c>
      <c r="D45" s="619"/>
      <c r="E45" s="619"/>
      <c r="F45" s="264"/>
      <c r="G45" s="263"/>
      <c r="H45" s="264"/>
      <c r="I45" s="264"/>
      <c r="J45" s="263"/>
      <c r="K45" s="264"/>
      <c r="L45" s="263"/>
    </row>
    <row r="46" spans="1:12" s="262" customFormat="1">
      <c r="E46" s="260"/>
    </row>
    <row r="47" spans="1:12" s="262" customFormat="1">
      <c r="E47" s="260"/>
    </row>
    <row r="48" spans="1:12" s="262" customFormat="1">
      <c r="E48" s="260"/>
    </row>
    <row r="49" spans="5:5" s="262" customFormat="1">
      <c r="E49" s="260"/>
    </row>
    <row r="50" spans="5:5" s="262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19" zoomScale="80" zoomScaleSheetLayoutView="80" workbookViewId="0">
      <selection activeCell="D9" sqref="D9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296</v>
      </c>
      <c r="B1" s="114"/>
      <c r="C1" s="629" t="s">
        <v>109</v>
      </c>
      <c r="D1" s="629"/>
      <c r="E1" s="148"/>
    </row>
    <row r="2" spans="1:12">
      <c r="A2" s="76" t="s">
        <v>140</v>
      </c>
      <c r="B2" s="114"/>
      <c r="C2" s="320" t="s">
        <v>2566</v>
      </c>
      <c r="D2" s="326"/>
      <c r="E2" s="148"/>
    </row>
    <row r="3" spans="1:12">
      <c r="A3" s="76"/>
      <c r="B3" s="114"/>
      <c r="C3" s="333"/>
      <c r="D3" s="333"/>
      <c r="E3" s="148"/>
    </row>
    <row r="4" spans="1:12" s="2" customFormat="1">
      <c r="A4" s="77" t="s">
        <v>268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2"/>
      <c r="B7" s="332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171601</v>
      </c>
      <c r="D9" s="82">
        <f>SUM(D10,D14,D54,D57,D58,D59,D65,D72,D73)</f>
        <v>165448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74566</v>
      </c>
      <c r="D10" s="84">
        <f>SUM(D11:D13)</f>
        <v>74566</v>
      </c>
      <c r="E10" s="150"/>
    </row>
    <row r="11" spans="1:12" s="9" customFormat="1" ht="16.5" customHeight="1">
      <c r="A11" s="16" t="s">
        <v>30</v>
      </c>
      <c r="B11" s="16" t="s">
        <v>59</v>
      </c>
      <c r="C11" s="34">
        <v>74566</v>
      </c>
      <c r="D11" s="35">
        <v>74566</v>
      </c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67" t="s">
        <v>480</v>
      </c>
      <c r="B13" s="368" t="s">
        <v>482</v>
      </c>
      <c r="C13" s="368"/>
      <c r="D13" s="368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62835</v>
      </c>
      <c r="D14" s="84">
        <f>SUM(D15,D18,D30:D33,D36,D37,D44,D45,D46,D47,D48,D52,D53)</f>
        <v>56682</v>
      </c>
      <c r="E14" s="148"/>
    </row>
    <row r="15" spans="1:12">
      <c r="A15" s="16" t="s">
        <v>32</v>
      </c>
      <c r="B15" s="16" t="s">
        <v>1</v>
      </c>
      <c r="C15" s="83">
        <f>SUM(C16:C17)</f>
        <v>36590</v>
      </c>
      <c r="D15" s="83">
        <f>SUM(D16:D17)</f>
        <v>42995</v>
      </c>
      <c r="E15" s="148"/>
    </row>
    <row r="16" spans="1:12" ht="17.25" customHeight="1">
      <c r="A16" s="17" t="s">
        <v>98</v>
      </c>
      <c r="B16" s="17" t="s">
        <v>61</v>
      </c>
      <c r="C16" s="36">
        <v>36590</v>
      </c>
      <c r="D16" s="37">
        <v>42995</v>
      </c>
      <c r="E16" s="148"/>
    </row>
    <row r="17" spans="1:5" ht="17.25" customHeight="1">
      <c r="A17" s="17" t="s">
        <v>99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2376</v>
      </c>
      <c r="D18" s="83">
        <f>SUM(D19:D24,D29)</f>
        <v>2618</v>
      </c>
      <c r="E18" s="148"/>
    </row>
    <row r="19" spans="1:5" ht="30">
      <c r="A19" s="17" t="s">
        <v>12</v>
      </c>
      <c r="B19" s="17" t="s">
        <v>245</v>
      </c>
      <c r="C19" s="38">
        <v>284</v>
      </c>
      <c r="D19" s="39">
        <v>284</v>
      </c>
      <c r="E19" s="148"/>
    </row>
    <row r="20" spans="1:5">
      <c r="A20" s="17" t="s">
        <v>13</v>
      </c>
      <c r="B20" s="17" t="s">
        <v>14</v>
      </c>
      <c r="C20" s="38">
        <v>1116</v>
      </c>
      <c r="D20" s="40">
        <v>1116</v>
      </c>
      <c r="E20" s="148"/>
    </row>
    <row r="21" spans="1:5" ht="30">
      <c r="A21" s="17" t="s">
        <v>275</v>
      </c>
      <c r="B21" s="17" t="s">
        <v>22</v>
      </c>
      <c r="C21" s="38"/>
      <c r="D21" s="41"/>
      <c r="E21" s="148"/>
    </row>
    <row r="22" spans="1:5">
      <c r="A22" s="17" t="s">
        <v>276</v>
      </c>
      <c r="B22" s="17" t="s">
        <v>15</v>
      </c>
      <c r="C22" s="38">
        <v>944</v>
      </c>
      <c r="D22" s="41">
        <v>1186</v>
      </c>
      <c r="E22" s="148"/>
    </row>
    <row r="23" spans="1:5">
      <c r="A23" s="17" t="s">
        <v>277</v>
      </c>
      <c r="B23" s="17" t="s">
        <v>16</v>
      </c>
      <c r="C23" s="38"/>
      <c r="D23" s="41"/>
      <c r="E23" s="148"/>
    </row>
    <row r="24" spans="1:5">
      <c r="A24" s="17" t="s">
        <v>278</v>
      </c>
      <c r="B24" s="17" t="s">
        <v>17</v>
      </c>
      <c r="C24" s="117">
        <f>SUM(C25:C28)</f>
        <v>10</v>
      </c>
      <c r="D24" s="117">
        <f>SUM(D25:D28)</f>
        <v>10</v>
      </c>
      <c r="E24" s="148"/>
    </row>
    <row r="25" spans="1:5" ht="16.5" customHeight="1">
      <c r="A25" s="18" t="s">
        <v>279</v>
      </c>
      <c r="B25" s="18" t="s">
        <v>18</v>
      </c>
      <c r="C25" s="38"/>
      <c r="D25" s="41"/>
      <c r="E25" s="148"/>
    </row>
    <row r="26" spans="1:5" ht="16.5" customHeight="1">
      <c r="A26" s="18" t="s">
        <v>280</v>
      </c>
      <c r="B26" s="18" t="s">
        <v>19</v>
      </c>
      <c r="C26" s="38">
        <v>10</v>
      </c>
      <c r="D26" s="41">
        <v>10</v>
      </c>
      <c r="E26" s="148"/>
    </row>
    <row r="27" spans="1:5" ht="16.5" customHeight="1">
      <c r="A27" s="18" t="s">
        <v>281</v>
      </c>
      <c r="B27" s="18" t="s">
        <v>20</v>
      </c>
      <c r="C27" s="38"/>
      <c r="D27" s="41"/>
      <c r="E27" s="148"/>
    </row>
    <row r="28" spans="1:5" ht="16.5" customHeight="1">
      <c r="A28" s="18" t="s">
        <v>282</v>
      </c>
      <c r="B28" s="18" t="s">
        <v>23</v>
      </c>
      <c r="C28" s="38"/>
      <c r="D28" s="42"/>
      <c r="E28" s="148"/>
    </row>
    <row r="29" spans="1:5">
      <c r="A29" s="17" t="s">
        <v>283</v>
      </c>
      <c r="B29" s="17" t="s">
        <v>21</v>
      </c>
      <c r="C29" s="38">
        <v>22</v>
      </c>
      <c r="D29" s="42">
        <v>22</v>
      </c>
      <c r="E29" s="148"/>
    </row>
    <row r="30" spans="1:5">
      <c r="A30" s="16" t="s">
        <v>34</v>
      </c>
      <c r="B30" s="16" t="s">
        <v>3</v>
      </c>
      <c r="C30" s="34">
        <v>7500</v>
      </c>
      <c r="D30" s="35">
        <v>7500</v>
      </c>
      <c r="E30" s="148"/>
    </row>
    <row r="31" spans="1:5">
      <c r="A31" s="16" t="s">
        <v>35</v>
      </c>
      <c r="B31" s="16" t="s">
        <v>4</v>
      </c>
      <c r="C31" s="34">
        <v>71</v>
      </c>
      <c r="D31" s="35">
        <v>71</v>
      </c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3310</v>
      </c>
      <c r="D33" s="83">
        <f>SUM(D34:D35)</f>
        <v>3310</v>
      </c>
      <c r="E33" s="148"/>
    </row>
    <row r="34" spans="1:5">
      <c r="A34" s="17" t="s">
        <v>284</v>
      </c>
      <c r="B34" s="17" t="s">
        <v>56</v>
      </c>
      <c r="C34" s="34">
        <v>2600</v>
      </c>
      <c r="D34" s="35">
        <v>2600</v>
      </c>
      <c r="E34" s="148"/>
    </row>
    <row r="35" spans="1:5">
      <c r="A35" s="17" t="s">
        <v>285</v>
      </c>
      <c r="B35" s="17" t="s">
        <v>55</v>
      </c>
      <c r="C35" s="34">
        <v>710</v>
      </c>
      <c r="D35" s="35">
        <v>710</v>
      </c>
      <c r="E35" s="148"/>
    </row>
    <row r="36" spans="1:5">
      <c r="A36" s="16" t="s">
        <v>38</v>
      </c>
      <c r="B36" s="16" t="s">
        <v>49</v>
      </c>
      <c r="C36" s="34">
        <v>188</v>
      </c>
      <c r="D36" s="35">
        <v>188</v>
      </c>
      <c r="E36" s="148"/>
    </row>
    <row r="37" spans="1:5">
      <c r="A37" s="16" t="s">
        <v>39</v>
      </c>
      <c r="B37" s="16" t="s">
        <v>343</v>
      </c>
      <c r="C37" s="83">
        <f>SUM(C38:C43)</f>
        <v>6000</v>
      </c>
      <c r="D37" s="83">
        <f>SUM(D38:D43)</f>
        <v>0</v>
      </c>
      <c r="E37" s="148"/>
    </row>
    <row r="38" spans="1:5">
      <c r="A38" s="17" t="s">
        <v>340</v>
      </c>
      <c r="B38" s="17" t="s">
        <v>344</v>
      </c>
      <c r="C38" s="34">
        <v>6000</v>
      </c>
      <c r="D38" s="34"/>
      <c r="E38" s="148"/>
    </row>
    <row r="39" spans="1:5">
      <c r="A39" s="17" t="s">
        <v>341</v>
      </c>
      <c r="B39" s="17" t="s">
        <v>345</v>
      </c>
      <c r="C39" s="34"/>
      <c r="D39" s="34"/>
      <c r="E39" s="148"/>
    </row>
    <row r="40" spans="1:5">
      <c r="A40" s="17" t="s">
        <v>342</v>
      </c>
      <c r="B40" s="17" t="s">
        <v>348</v>
      </c>
      <c r="C40" s="34"/>
      <c r="D40" s="35"/>
      <c r="E40" s="148"/>
    </row>
    <row r="41" spans="1:5">
      <c r="A41" s="17" t="s">
        <v>347</v>
      </c>
      <c r="B41" s="17" t="s">
        <v>349</v>
      </c>
      <c r="C41" s="34"/>
      <c r="D41" s="35"/>
      <c r="E41" s="148"/>
    </row>
    <row r="42" spans="1:5">
      <c r="A42" s="17" t="s">
        <v>350</v>
      </c>
      <c r="B42" s="17" t="s">
        <v>460</v>
      </c>
      <c r="C42" s="34"/>
      <c r="D42" s="35"/>
      <c r="E42" s="148"/>
    </row>
    <row r="43" spans="1:5">
      <c r="A43" s="17" t="s">
        <v>461</v>
      </c>
      <c r="B43" s="17" t="s">
        <v>346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290</v>
      </c>
      <c r="C48" s="83">
        <f>SUM(C49:C51)</f>
        <v>6800</v>
      </c>
      <c r="D48" s="83">
        <f>SUM(D49:D51)</f>
        <v>0</v>
      </c>
      <c r="E48" s="148"/>
    </row>
    <row r="49" spans="1:5">
      <c r="A49" s="97" t="s">
        <v>356</v>
      </c>
      <c r="B49" s="97" t="s">
        <v>359</v>
      </c>
      <c r="C49" s="34">
        <v>6800</v>
      </c>
      <c r="D49" s="35"/>
      <c r="E49" s="148"/>
    </row>
    <row r="50" spans="1:5">
      <c r="A50" s="97" t="s">
        <v>357</v>
      </c>
      <c r="B50" s="97" t="s">
        <v>358</v>
      </c>
      <c r="C50" s="34"/>
      <c r="D50" s="35"/>
      <c r="E50" s="148"/>
    </row>
    <row r="51" spans="1:5">
      <c r="A51" s="97" t="s">
        <v>360</v>
      </c>
      <c r="B51" s="97" t="s">
        <v>361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391</v>
      </c>
      <c r="C54" s="84">
        <f>SUM(C55:C56)</f>
        <v>30869</v>
      </c>
      <c r="D54" s="84">
        <f>SUM(D55:D56)</f>
        <v>30869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>
        <v>30869</v>
      </c>
      <c r="D56" s="35">
        <v>30869</v>
      </c>
      <c r="E56" s="148"/>
    </row>
    <row r="57" spans="1:5">
      <c r="A57" s="14">
        <v>1.4</v>
      </c>
      <c r="B57" s="14" t="s">
        <v>393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3331</v>
      </c>
      <c r="D59" s="84">
        <f>SUM(D60:D64)</f>
        <v>3331</v>
      </c>
      <c r="E59" s="148"/>
    </row>
    <row r="60" spans="1:5">
      <c r="A60" s="16" t="s">
        <v>291</v>
      </c>
      <c r="B60" s="47" t="s">
        <v>52</v>
      </c>
      <c r="C60" s="38">
        <v>3331</v>
      </c>
      <c r="D60" s="41">
        <v>3331</v>
      </c>
      <c r="E60" s="148"/>
    </row>
    <row r="61" spans="1:5" ht="30">
      <c r="A61" s="16" t="s">
        <v>292</v>
      </c>
      <c r="B61" s="47" t="s">
        <v>54</v>
      </c>
      <c r="C61" s="38"/>
      <c r="D61" s="41"/>
      <c r="E61" s="148"/>
    </row>
    <row r="62" spans="1:5">
      <c r="A62" s="16" t="s">
        <v>293</v>
      </c>
      <c r="B62" s="47" t="s">
        <v>53</v>
      </c>
      <c r="C62" s="41"/>
      <c r="D62" s="41"/>
      <c r="E62" s="148"/>
    </row>
    <row r="63" spans="1:5">
      <c r="A63" s="16" t="s">
        <v>294</v>
      </c>
      <c r="B63" s="47" t="s">
        <v>27</v>
      </c>
      <c r="C63" s="38"/>
      <c r="D63" s="41"/>
      <c r="E63" s="148"/>
    </row>
    <row r="64" spans="1:5">
      <c r="A64" s="16" t="s">
        <v>322</v>
      </c>
      <c r="B64" s="196" t="s">
        <v>323</v>
      </c>
      <c r="C64" s="38"/>
      <c r="D64" s="197"/>
      <c r="E64" s="148"/>
    </row>
    <row r="65" spans="1:5">
      <c r="A65" s="13">
        <v>2</v>
      </c>
      <c r="B65" s="48" t="s">
        <v>106</v>
      </c>
      <c r="C65" s="251"/>
      <c r="D65" s="118">
        <f>SUM(D66:D71)</f>
        <v>0</v>
      </c>
      <c r="E65" s="148"/>
    </row>
    <row r="66" spans="1:5">
      <c r="A66" s="15">
        <v>2.1</v>
      </c>
      <c r="B66" s="49" t="s">
        <v>100</v>
      </c>
      <c r="C66" s="251"/>
      <c r="D66" s="43"/>
      <c r="E66" s="148"/>
    </row>
    <row r="67" spans="1:5">
      <c r="A67" s="15">
        <v>2.2000000000000002</v>
      </c>
      <c r="B67" s="49" t="s">
        <v>104</v>
      </c>
      <c r="C67" s="253"/>
      <c r="D67" s="44"/>
      <c r="E67" s="148"/>
    </row>
    <row r="68" spans="1:5">
      <c r="A68" s="15">
        <v>2.2999999999999998</v>
      </c>
      <c r="B68" s="49" t="s">
        <v>103</v>
      </c>
      <c r="C68" s="253"/>
      <c r="D68" s="44"/>
      <c r="E68" s="148"/>
    </row>
    <row r="69" spans="1:5">
      <c r="A69" s="15">
        <v>2.4</v>
      </c>
      <c r="B69" s="49" t="s">
        <v>105</v>
      </c>
      <c r="C69" s="253"/>
      <c r="D69" s="44"/>
      <c r="E69" s="148"/>
    </row>
    <row r="70" spans="1:5">
      <c r="A70" s="15">
        <v>2.5</v>
      </c>
      <c r="B70" s="49" t="s">
        <v>101</v>
      </c>
      <c r="C70" s="253"/>
      <c r="D70" s="44"/>
      <c r="E70" s="148"/>
    </row>
    <row r="71" spans="1:5">
      <c r="A71" s="15">
        <v>2.6</v>
      </c>
      <c r="B71" s="49" t="s">
        <v>102</v>
      </c>
      <c r="C71" s="253"/>
      <c r="D71" s="44"/>
      <c r="E71" s="148"/>
    </row>
    <row r="72" spans="1:5" s="2" customFormat="1">
      <c r="A72" s="13">
        <v>3</v>
      </c>
      <c r="B72" s="249" t="s">
        <v>416</v>
      </c>
      <c r="C72" s="252"/>
      <c r="D72" s="250"/>
      <c r="E72" s="105"/>
    </row>
    <row r="73" spans="1:5" s="2" customFormat="1">
      <c r="A73" s="13">
        <v>4</v>
      </c>
      <c r="B73" s="13" t="s">
        <v>247</v>
      </c>
      <c r="C73" s="252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248</v>
      </c>
      <c r="C74" s="8"/>
      <c r="D74" s="8"/>
      <c r="E74" s="105"/>
    </row>
    <row r="75" spans="1:5" s="2" customFormat="1">
      <c r="A75" s="15">
        <v>4.2</v>
      </c>
      <c r="B75" s="15" t="s">
        <v>249</v>
      </c>
      <c r="C75" s="8"/>
      <c r="D75" s="8"/>
      <c r="E75" s="105"/>
    </row>
    <row r="76" spans="1:5" s="2" customFormat="1">
      <c r="A76" s="13">
        <v>5</v>
      </c>
      <c r="B76" s="247" t="s">
        <v>273</v>
      </c>
      <c r="C76" s="8"/>
      <c r="D76" s="85"/>
      <c r="E76" s="105"/>
    </row>
    <row r="77" spans="1:5" s="2" customFormat="1">
      <c r="A77" s="341"/>
      <c r="B77" s="341"/>
      <c r="C77" s="12"/>
      <c r="D77" s="12"/>
      <c r="E77" s="105"/>
    </row>
    <row r="78" spans="1:5" s="2" customFormat="1">
      <c r="A78" s="630" t="s">
        <v>462</v>
      </c>
      <c r="B78" s="630"/>
      <c r="C78" s="630"/>
      <c r="D78" s="630"/>
      <c r="E78" s="105"/>
    </row>
    <row r="79" spans="1:5" s="2" customFormat="1">
      <c r="A79" s="341"/>
      <c r="B79" s="341"/>
      <c r="C79" s="12"/>
      <c r="D79" s="12"/>
      <c r="E79" s="105"/>
    </row>
    <row r="80" spans="1:5" s="23" customFormat="1" ht="12.75"/>
    <row r="81" spans="1:9" s="2" customFormat="1">
      <c r="A81" s="69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463</v>
      </c>
      <c r="D84" s="12"/>
      <c r="E84"/>
      <c r="F84"/>
      <c r="G84"/>
      <c r="H84"/>
      <c r="I84"/>
    </row>
    <row r="85" spans="1:9" s="2" customFormat="1">
      <c r="A85"/>
      <c r="B85" s="638" t="s">
        <v>464</v>
      </c>
      <c r="C85" s="638"/>
      <c r="D85" s="638"/>
      <c r="E85"/>
      <c r="F85"/>
      <c r="G85"/>
      <c r="H85"/>
      <c r="I85"/>
    </row>
    <row r="86" spans="1:9" customFormat="1" ht="12.75">
      <c r="B86" s="66" t="s">
        <v>465</v>
      </c>
    </row>
    <row r="87" spans="1:9" s="2" customFormat="1">
      <c r="A87" s="11"/>
      <c r="B87" s="638" t="s">
        <v>466</v>
      </c>
      <c r="C87" s="638"/>
      <c r="D87" s="638"/>
    </row>
    <row r="88" spans="1:9" s="23" customFormat="1" ht="12.75"/>
    <row r="89" spans="1:9" s="23" customFormat="1" ht="12.75"/>
  </sheetData>
  <mergeCells count="4">
    <mergeCell ref="C1:D1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319</v>
      </c>
      <c r="B1" s="77"/>
      <c r="C1" s="629" t="s">
        <v>109</v>
      </c>
      <c r="D1" s="629"/>
      <c r="E1" s="91"/>
    </row>
    <row r="2" spans="1:5" s="6" customFormat="1">
      <c r="A2" s="74" t="s">
        <v>313</v>
      </c>
      <c r="B2" s="77"/>
      <c r="C2" s="320" t="s">
        <v>2566</v>
      </c>
      <c r="D2" s="326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318</v>
      </c>
      <c r="C9" s="79" t="s">
        <v>10</v>
      </c>
      <c r="D9" s="79" t="s">
        <v>9</v>
      </c>
      <c r="E9" s="91"/>
    </row>
    <row r="10" spans="1:5" s="9" customFormat="1" ht="18">
      <c r="A10" s="98" t="s">
        <v>314</v>
      </c>
      <c r="B10" s="98" t="s">
        <v>637</v>
      </c>
      <c r="C10" s="4">
        <v>30610</v>
      </c>
      <c r="D10" s="4">
        <v>30610</v>
      </c>
      <c r="E10" s="93"/>
    </row>
    <row r="11" spans="1:5" s="10" customFormat="1">
      <c r="A11" s="98" t="s">
        <v>315</v>
      </c>
      <c r="B11" s="87" t="s">
        <v>639</v>
      </c>
      <c r="C11" s="4">
        <v>35</v>
      </c>
      <c r="D11" s="4">
        <v>35</v>
      </c>
      <c r="E11" s="94"/>
    </row>
    <row r="12" spans="1:5" s="10" customFormat="1">
      <c r="A12" s="87" t="s">
        <v>272</v>
      </c>
      <c r="B12" s="87" t="s">
        <v>2603</v>
      </c>
      <c r="C12" s="4">
        <v>104</v>
      </c>
      <c r="D12" s="4">
        <v>104</v>
      </c>
      <c r="E12" s="94"/>
    </row>
    <row r="13" spans="1:5" s="10" customFormat="1">
      <c r="A13" s="87" t="s">
        <v>272</v>
      </c>
      <c r="B13" s="571" t="s">
        <v>2604</v>
      </c>
      <c r="C13" s="572">
        <v>120</v>
      </c>
      <c r="D13" s="572">
        <v>120</v>
      </c>
      <c r="E13" s="94"/>
    </row>
    <row r="14" spans="1:5" s="10" customFormat="1">
      <c r="A14" s="87" t="s">
        <v>272</v>
      </c>
      <c r="B14" s="98"/>
      <c r="C14" s="4"/>
      <c r="D14" s="4"/>
      <c r="E14" s="94"/>
    </row>
    <row r="15" spans="1:5" s="10" customFormat="1">
      <c r="A15" s="87" t="s">
        <v>272</v>
      </c>
      <c r="B15" s="87"/>
      <c r="C15" s="4"/>
      <c r="D15" s="4"/>
      <c r="E15" s="94"/>
    </row>
    <row r="16" spans="1:5" s="10" customFormat="1">
      <c r="A16" s="87" t="s">
        <v>272</v>
      </c>
      <c r="B16" s="87"/>
      <c r="C16" s="4"/>
      <c r="D16" s="4"/>
      <c r="E16" s="94"/>
    </row>
    <row r="17" spans="1:5" s="10" customFormat="1" ht="17.25" customHeight="1">
      <c r="A17" s="98" t="s">
        <v>316</v>
      </c>
      <c r="B17" s="87"/>
      <c r="C17" s="4"/>
      <c r="D17" s="4"/>
      <c r="E17" s="94"/>
    </row>
    <row r="18" spans="1:5" s="10" customFormat="1" ht="18" customHeight="1">
      <c r="A18" s="98" t="s">
        <v>317</v>
      </c>
      <c r="B18" s="87"/>
      <c r="C18" s="4"/>
      <c r="D18" s="4"/>
      <c r="E18" s="94"/>
    </row>
    <row r="19" spans="1:5" s="10" customFormat="1">
      <c r="A19" s="87" t="s">
        <v>272</v>
      </c>
      <c r="B19" s="87"/>
      <c r="C19" s="4"/>
      <c r="D19" s="4"/>
      <c r="E19" s="94"/>
    </row>
    <row r="20" spans="1:5" s="10" customFormat="1">
      <c r="A20" s="87" t="s">
        <v>272</v>
      </c>
      <c r="B20" s="87"/>
      <c r="C20" s="4"/>
      <c r="D20" s="4"/>
      <c r="E20" s="94"/>
    </row>
    <row r="21" spans="1:5" s="10" customFormat="1">
      <c r="A21" s="87" t="s">
        <v>272</v>
      </c>
      <c r="B21" s="87"/>
      <c r="C21" s="4"/>
      <c r="D21" s="4"/>
      <c r="E21" s="94"/>
    </row>
    <row r="22" spans="1:5" s="10" customFormat="1">
      <c r="A22" s="87" t="s">
        <v>272</v>
      </c>
      <c r="B22" s="87"/>
      <c r="C22" s="4"/>
      <c r="D22" s="4"/>
      <c r="E22" s="94"/>
    </row>
    <row r="23" spans="1:5" s="10" customFormat="1">
      <c r="A23" s="87" t="s">
        <v>272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320</v>
      </c>
      <c r="C25" s="86">
        <f>SUM(C10:C24)</f>
        <v>30869</v>
      </c>
      <c r="D25" s="86">
        <f>SUM(D10:D24)</f>
        <v>30869</v>
      </c>
      <c r="E25" s="96"/>
    </row>
    <row r="26" spans="1:5">
      <c r="A26" s="45"/>
      <c r="B26" s="45"/>
    </row>
    <row r="27" spans="1:5">
      <c r="A27" s="2" t="s">
        <v>400</v>
      </c>
      <c r="E27" s="5"/>
    </row>
    <row r="28" spans="1:5">
      <c r="A28" s="2" t="s">
        <v>395</v>
      </c>
    </row>
    <row r="29" spans="1:5">
      <c r="A29" s="195" t="s">
        <v>396</v>
      </c>
    </row>
    <row r="30" spans="1:5">
      <c r="A30" s="195"/>
    </row>
    <row r="31" spans="1:5">
      <c r="A31" s="195" t="s">
        <v>337</v>
      </c>
    </row>
    <row r="32" spans="1:5" s="23" customFormat="1" ht="12.75"/>
    <row r="33" spans="1:9">
      <c r="A33" s="69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265</v>
      </c>
      <c r="D36" s="12"/>
      <c r="E36"/>
      <c r="F36"/>
      <c r="G36"/>
      <c r="H36"/>
      <c r="I36"/>
    </row>
    <row r="37" spans="1:9">
      <c r="B37" s="2" t="s">
        <v>264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7"/>
  <sheetViews>
    <sheetView view="pageBreakPreview" topLeftCell="A58" zoomScale="80" zoomScaleSheetLayoutView="80" workbookViewId="0">
      <selection activeCell="D31" sqref="D31"/>
    </sheetView>
  </sheetViews>
  <sheetFormatPr defaultRowHeight="12.75"/>
  <cols>
    <col min="1" max="1" width="5.42578125" style="179" customWidth="1"/>
    <col min="2" max="2" width="20.85546875" style="179" customWidth="1"/>
    <col min="3" max="3" width="26" style="179" customWidth="1"/>
    <col min="4" max="4" width="17" style="179" customWidth="1"/>
    <col min="5" max="5" width="18.140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9.7109375" style="179" customWidth="1"/>
    <col min="10" max="10" width="0" style="179" hidden="1" customWidth="1"/>
    <col min="11" max="16384" width="9.140625" style="179"/>
  </cols>
  <sheetData>
    <row r="1" spans="1:10" ht="15">
      <c r="A1" s="74" t="s">
        <v>437</v>
      </c>
      <c r="B1" s="74"/>
      <c r="C1" s="77"/>
      <c r="D1" s="77"/>
      <c r="E1" s="77"/>
      <c r="F1" s="77"/>
      <c r="G1" s="258"/>
      <c r="H1" s="258"/>
      <c r="I1" s="629" t="s">
        <v>109</v>
      </c>
      <c r="J1" s="629"/>
    </row>
    <row r="2" spans="1:10" ht="15">
      <c r="A2" s="76" t="s">
        <v>140</v>
      </c>
      <c r="B2" s="74"/>
      <c r="C2" s="77"/>
      <c r="D2" s="77"/>
      <c r="E2" s="77"/>
      <c r="F2" s="77"/>
      <c r="G2" s="258"/>
      <c r="H2" s="258"/>
      <c r="I2" s="320" t="s">
        <v>2566</v>
      </c>
      <c r="J2" s="326"/>
    </row>
    <row r="3" spans="1:10" ht="15">
      <c r="A3" s="76"/>
      <c r="B3" s="76"/>
      <c r="C3" s="74"/>
      <c r="D3" s="74"/>
      <c r="E3" s="74"/>
      <c r="F3" s="74"/>
      <c r="G3" s="258"/>
      <c r="H3" s="258"/>
      <c r="I3" s="258"/>
    </row>
    <row r="4" spans="1:10" ht="15">
      <c r="A4" s="77" t="s">
        <v>268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7"/>
      <c r="B7" s="257"/>
      <c r="C7" s="257"/>
      <c r="D7" s="257"/>
      <c r="E7" s="257"/>
      <c r="F7" s="257"/>
      <c r="G7" s="78"/>
      <c r="H7" s="78"/>
      <c r="I7" s="78"/>
    </row>
    <row r="8" spans="1:10" ht="45">
      <c r="A8" s="90" t="s">
        <v>64</v>
      </c>
      <c r="B8" s="90" t="s">
        <v>325</v>
      </c>
      <c r="C8" s="90" t="s">
        <v>326</v>
      </c>
      <c r="D8" s="90" t="s">
        <v>227</v>
      </c>
      <c r="E8" s="90" t="s">
        <v>330</v>
      </c>
      <c r="F8" s="90" t="s">
        <v>334</v>
      </c>
      <c r="G8" s="79" t="s">
        <v>10</v>
      </c>
      <c r="H8" s="79" t="s">
        <v>9</v>
      </c>
      <c r="I8" s="79" t="s">
        <v>375</v>
      </c>
      <c r="J8" s="211" t="s">
        <v>333</v>
      </c>
    </row>
    <row r="9" spans="1:10" ht="15">
      <c r="A9" s="98">
        <v>1</v>
      </c>
      <c r="B9" s="539" t="s">
        <v>511</v>
      </c>
      <c r="C9" s="539" t="s">
        <v>512</v>
      </c>
      <c r="D9" s="540" t="s">
        <v>513</v>
      </c>
      <c r="E9" s="539" t="s">
        <v>514</v>
      </c>
      <c r="F9" s="539" t="s">
        <v>333</v>
      </c>
      <c r="G9" s="4">
        <v>22313.5</v>
      </c>
      <c r="H9" s="4">
        <v>22313.5</v>
      </c>
      <c r="I9" s="541">
        <f t="shared" ref="I9:I72" si="0">G9*20%</f>
        <v>4462.7</v>
      </c>
      <c r="J9" s="211" t="s">
        <v>0</v>
      </c>
    </row>
    <row r="10" spans="1:10" ht="15">
      <c r="A10" s="98">
        <v>2</v>
      </c>
      <c r="B10" s="87" t="s">
        <v>522</v>
      </c>
      <c r="C10" s="87" t="s">
        <v>523</v>
      </c>
      <c r="D10" s="540" t="s">
        <v>524</v>
      </c>
      <c r="E10" s="87" t="s">
        <v>634</v>
      </c>
      <c r="F10" s="539" t="s">
        <v>333</v>
      </c>
      <c r="G10" s="4">
        <v>10000</v>
      </c>
      <c r="H10" s="4">
        <v>10000</v>
      </c>
      <c r="I10" s="541">
        <f>G10*20%</f>
        <v>2000</v>
      </c>
    </row>
    <row r="11" spans="1:10" ht="15">
      <c r="A11" s="98">
        <v>3</v>
      </c>
      <c r="B11" s="87" t="s">
        <v>695</v>
      </c>
      <c r="C11" s="87" t="s">
        <v>2467</v>
      </c>
      <c r="D11" s="540" t="s">
        <v>2468</v>
      </c>
      <c r="E11" s="87" t="s">
        <v>2469</v>
      </c>
      <c r="F11" s="539" t="s">
        <v>333</v>
      </c>
      <c r="G11" s="4">
        <v>6975</v>
      </c>
      <c r="H11" s="4">
        <v>6975</v>
      </c>
      <c r="I11" s="541">
        <f>G11*20%</f>
        <v>1395</v>
      </c>
    </row>
    <row r="12" spans="1:10" ht="15">
      <c r="A12" s="98">
        <v>4</v>
      </c>
      <c r="B12" s="87" t="s">
        <v>528</v>
      </c>
      <c r="C12" s="87" t="s">
        <v>529</v>
      </c>
      <c r="D12" s="542" t="s">
        <v>530</v>
      </c>
      <c r="E12" s="87" t="s">
        <v>635</v>
      </c>
      <c r="F12" s="539" t="s">
        <v>333</v>
      </c>
      <c r="G12" s="4">
        <v>1294</v>
      </c>
      <c r="H12" s="4">
        <v>1294</v>
      </c>
      <c r="I12" s="541">
        <f>G12*20%</f>
        <v>258.8</v>
      </c>
    </row>
    <row r="13" spans="1:10" ht="15">
      <c r="A13" s="98">
        <v>5</v>
      </c>
      <c r="B13" s="87" t="s">
        <v>531</v>
      </c>
      <c r="C13" s="87" t="s">
        <v>532</v>
      </c>
      <c r="D13" s="542" t="s">
        <v>533</v>
      </c>
      <c r="E13" s="87" t="s">
        <v>633</v>
      </c>
      <c r="F13" s="539" t="s">
        <v>333</v>
      </c>
      <c r="G13" s="4">
        <v>3625</v>
      </c>
      <c r="H13" s="4">
        <v>3625</v>
      </c>
      <c r="I13" s="541">
        <f>G13*20%</f>
        <v>725</v>
      </c>
    </row>
    <row r="14" spans="1:10" ht="15">
      <c r="A14" s="98">
        <v>6</v>
      </c>
      <c r="B14" s="87" t="s">
        <v>537</v>
      </c>
      <c r="C14" s="87" t="s">
        <v>538</v>
      </c>
      <c r="D14" s="542" t="s">
        <v>539</v>
      </c>
      <c r="E14" s="87" t="s">
        <v>636</v>
      </c>
      <c r="F14" s="539" t="s">
        <v>333</v>
      </c>
      <c r="G14" s="4">
        <v>2000</v>
      </c>
      <c r="H14" s="4">
        <v>2000</v>
      </c>
      <c r="I14" s="541">
        <f t="shared" si="0"/>
        <v>400</v>
      </c>
    </row>
    <row r="15" spans="1:10" ht="15">
      <c r="A15" s="98">
        <v>7</v>
      </c>
      <c r="B15" s="87" t="s">
        <v>547</v>
      </c>
      <c r="C15" s="87" t="s">
        <v>546</v>
      </c>
      <c r="D15" s="542" t="s">
        <v>548</v>
      </c>
      <c r="E15" s="87" t="s">
        <v>633</v>
      </c>
      <c r="F15" s="539" t="s">
        <v>333</v>
      </c>
      <c r="G15" s="4">
        <v>2500</v>
      </c>
      <c r="H15" s="4">
        <v>2500</v>
      </c>
      <c r="I15" s="541">
        <f t="shared" si="0"/>
        <v>500</v>
      </c>
    </row>
    <row r="16" spans="1:10" ht="15">
      <c r="A16" s="98">
        <v>8</v>
      </c>
      <c r="B16" s="87" t="s">
        <v>549</v>
      </c>
      <c r="C16" s="87" t="s">
        <v>550</v>
      </c>
      <c r="D16" s="542" t="s">
        <v>551</v>
      </c>
      <c r="E16" s="87" t="s">
        <v>633</v>
      </c>
      <c r="F16" s="539" t="s">
        <v>333</v>
      </c>
      <c r="G16" s="4">
        <v>1250</v>
      </c>
      <c r="H16" s="4">
        <v>1250</v>
      </c>
      <c r="I16" s="541">
        <f t="shared" si="0"/>
        <v>250</v>
      </c>
    </row>
    <row r="17" spans="1:9" ht="15">
      <c r="A17" s="98">
        <v>9</v>
      </c>
      <c r="B17" s="87" t="s">
        <v>1750</v>
      </c>
      <c r="C17" s="87" t="s">
        <v>2470</v>
      </c>
      <c r="D17" s="543" t="s">
        <v>597</v>
      </c>
      <c r="E17" s="87" t="s">
        <v>633</v>
      </c>
      <c r="F17" s="539" t="s">
        <v>333</v>
      </c>
      <c r="G17" s="4">
        <v>4250</v>
      </c>
      <c r="H17" s="4">
        <v>4250</v>
      </c>
      <c r="I17" s="541">
        <f t="shared" si="0"/>
        <v>850</v>
      </c>
    </row>
    <row r="18" spans="1:9" ht="15">
      <c r="A18" s="98">
        <v>10</v>
      </c>
      <c r="B18" s="87" t="s">
        <v>515</v>
      </c>
      <c r="C18" s="87" t="s">
        <v>561</v>
      </c>
      <c r="D18" s="540" t="s">
        <v>562</v>
      </c>
      <c r="E18" s="87" t="s">
        <v>633</v>
      </c>
      <c r="F18" s="539" t="s">
        <v>333</v>
      </c>
      <c r="G18" s="4">
        <v>500</v>
      </c>
      <c r="H18" s="4">
        <v>500</v>
      </c>
      <c r="I18" s="541">
        <f t="shared" si="0"/>
        <v>100</v>
      </c>
    </row>
    <row r="19" spans="1:9" ht="15">
      <c r="A19" s="98">
        <v>11</v>
      </c>
      <c r="B19" s="542" t="s">
        <v>552</v>
      </c>
      <c r="C19" s="542" t="s">
        <v>553</v>
      </c>
      <c r="D19" s="542" t="s">
        <v>554</v>
      </c>
      <c r="E19" s="542" t="s">
        <v>633</v>
      </c>
      <c r="F19" s="540" t="s">
        <v>333</v>
      </c>
      <c r="G19" s="4">
        <v>6375</v>
      </c>
      <c r="H19" s="4">
        <v>6375</v>
      </c>
      <c r="I19" s="544">
        <f t="shared" si="0"/>
        <v>1275</v>
      </c>
    </row>
    <row r="20" spans="1:9" ht="15">
      <c r="A20" s="98">
        <v>12</v>
      </c>
      <c r="B20" s="542" t="s">
        <v>534</v>
      </c>
      <c r="C20" s="542" t="s">
        <v>535</v>
      </c>
      <c r="D20" s="542" t="s">
        <v>536</v>
      </c>
      <c r="E20" s="542" t="s">
        <v>2471</v>
      </c>
      <c r="F20" s="540" t="s">
        <v>333</v>
      </c>
      <c r="G20" s="4">
        <v>3375</v>
      </c>
      <c r="H20" s="4">
        <v>3375</v>
      </c>
      <c r="I20" s="544">
        <f t="shared" si="0"/>
        <v>675</v>
      </c>
    </row>
    <row r="21" spans="1:9" ht="19.5" customHeight="1">
      <c r="A21" s="98">
        <v>13</v>
      </c>
      <c r="B21" s="542" t="s">
        <v>525</v>
      </c>
      <c r="C21" s="542" t="s">
        <v>2472</v>
      </c>
      <c r="D21" s="542" t="s">
        <v>527</v>
      </c>
      <c r="E21" s="542" t="s">
        <v>633</v>
      </c>
      <c r="F21" s="540" t="s">
        <v>333</v>
      </c>
      <c r="G21" s="4">
        <v>2500</v>
      </c>
      <c r="H21" s="4">
        <v>2500</v>
      </c>
      <c r="I21" s="544">
        <f t="shared" si="0"/>
        <v>500</v>
      </c>
    </row>
    <row r="22" spans="1:9" ht="15">
      <c r="A22" s="98">
        <v>14</v>
      </c>
      <c r="B22" s="487" t="s">
        <v>2473</v>
      </c>
      <c r="C22" s="487" t="s">
        <v>2474</v>
      </c>
      <c r="D22" s="485" t="s">
        <v>2475</v>
      </c>
      <c r="E22" s="542" t="s">
        <v>2476</v>
      </c>
      <c r="F22" s="540" t="s">
        <v>333</v>
      </c>
      <c r="G22" s="4">
        <v>100</v>
      </c>
      <c r="H22" s="4">
        <v>100</v>
      </c>
      <c r="I22" s="545">
        <f t="shared" si="0"/>
        <v>20</v>
      </c>
    </row>
    <row r="23" spans="1:9" ht="30.75" customHeight="1">
      <c r="A23" s="98">
        <v>15</v>
      </c>
      <c r="B23" s="487" t="s">
        <v>896</v>
      </c>
      <c r="C23" s="487" t="s">
        <v>2477</v>
      </c>
      <c r="D23" s="485" t="s">
        <v>2478</v>
      </c>
      <c r="E23" s="542" t="s">
        <v>2476</v>
      </c>
      <c r="F23" s="540" t="s">
        <v>333</v>
      </c>
      <c r="G23" s="4">
        <v>100</v>
      </c>
      <c r="H23" s="4">
        <v>100</v>
      </c>
      <c r="I23" s="545">
        <f t="shared" si="0"/>
        <v>20</v>
      </c>
    </row>
    <row r="24" spans="1:9" ht="15">
      <c r="A24" s="98">
        <v>16</v>
      </c>
      <c r="B24" s="487" t="s">
        <v>592</v>
      </c>
      <c r="C24" s="487" t="s">
        <v>1636</v>
      </c>
      <c r="D24" s="485">
        <v>62007014358</v>
      </c>
      <c r="E24" s="418" t="s">
        <v>2476</v>
      </c>
      <c r="F24" s="540" t="s">
        <v>333</v>
      </c>
      <c r="G24" s="4">
        <v>100</v>
      </c>
      <c r="H24" s="4">
        <v>100</v>
      </c>
      <c r="I24" s="545">
        <f t="shared" si="0"/>
        <v>20</v>
      </c>
    </row>
    <row r="25" spans="1:9" ht="15">
      <c r="A25" s="98">
        <v>17</v>
      </c>
      <c r="B25" s="487" t="s">
        <v>515</v>
      </c>
      <c r="C25" s="487" t="s">
        <v>2479</v>
      </c>
      <c r="D25" s="485" t="s">
        <v>2480</v>
      </c>
      <c r="E25" s="542" t="s">
        <v>2476</v>
      </c>
      <c r="F25" s="540" t="s">
        <v>333</v>
      </c>
      <c r="G25" s="4">
        <v>100</v>
      </c>
      <c r="H25" s="4">
        <v>100</v>
      </c>
      <c r="I25" s="545">
        <f t="shared" si="0"/>
        <v>20</v>
      </c>
    </row>
    <row r="26" spans="1:9" ht="15">
      <c r="A26" s="98">
        <v>18</v>
      </c>
      <c r="B26" s="487" t="s">
        <v>647</v>
      </c>
      <c r="C26" s="487" t="s">
        <v>2481</v>
      </c>
      <c r="D26" s="485" t="s">
        <v>2482</v>
      </c>
      <c r="E26" s="542" t="s">
        <v>2476</v>
      </c>
      <c r="F26" s="540" t="s">
        <v>333</v>
      </c>
      <c r="G26" s="4">
        <v>100</v>
      </c>
      <c r="H26" s="4">
        <v>100</v>
      </c>
      <c r="I26" s="545">
        <f t="shared" si="0"/>
        <v>20</v>
      </c>
    </row>
    <row r="27" spans="1:9" ht="15">
      <c r="A27" s="98">
        <v>19</v>
      </c>
      <c r="B27" s="487" t="s">
        <v>1048</v>
      </c>
      <c r="C27" s="487" t="s">
        <v>784</v>
      </c>
      <c r="D27" s="485" t="s">
        <v>2483</v>
      </c>
      <c r="E27" s="542" t="s">
        <v>2476</v>
      </c>
      <c r="F27" s="540" t="s">
        <v>333</v>
      </c>
      <c r="G27" s="4">
        <v>100</v>
      </c>
      <c r="H27" s="4">
        <v>100</v>
      </c>
      <c r="I27" s="545">
        <f t="shared" si="0"/>
        <v>20</v>
      </c>
    </row>
    <row r="28" spans="1:9" ht="15">
      <c r="A28" s="98">
        <v>20</v>
      </c>
      <c r="B28" s="487" t="s">
        <v>2484</v>
      </c>
      <c r="C28" s="487" t="s">
        <v>2485</v>
      </c>
      <c r="D28" s="485" t="s">
        <v>2486</v>
      </c>
      <c r="E28" s="542" t="s">
        <v>2476</v>
      </c>
      <c r="F28" s="540" t="s">
        <v>333</v>
      </c>
      <c r="G28" s="4">
        <v>100</v>
      </c>
      <c r="H28" s="4">
        <v>100</v>
      </c>
      <c r="I28" s="545">
        <f t="shared" si="0"/>
        <v>20</v>
      </c>
    </row>
    <row r="29" spans="1:9" ht="15">
      <c r="A29" s="98">
        <v>21</v>
      </c>
      <c r="B29" s="487" t="s">
        <v>2487</v>
      </c>
      <c r="C29" s="487" t="s">
        <v>2485</v>
      </c>
      <c r="D29" s="485" t="s">
        <v>2488</v>
      </c>
      <c r="E29" s="542" t="s">
        <v>2476</v>
      </c>
      <c r="F29" s="540" t="s">
        <v>333</v>
      </c>
      <c r="G29" s="4">
        <v>100</v>
      </c>
      <c r="H29" s="4">
        <v>100</v>
      </c>
      <c r="I29" s="545">
        <f t="shared" si="0"/>
        <v>20</v>
      </c>
    </row>
    <row r="30" spans="1:9" ht="15">
      <c r="A30" s="98">
        <v>22</v>
      </c>
      <c r="B30" s="487" t="s">
        <v>2489</v>
      </c>
      <c r="C30" s="487" t="s">
        <v>1533</v>
      </c>
      <c r="D30" s="485">
        <v>62007012228</v>
      </c>
      <c r="E30" s="542" t="s">
        <v>2476</v>
      </c>
      <c r="F30" s="540" t="s">
        <v>333</v>
      </c>
      <c r="G30" s="4">
        <v>100</v>
      </c>
      <c r="H30" s="4">
        <v>100</v>
      </c>
      <c r="I30" s="545">
        <f t="shared" si="0"/>
        <v>20</v>
      </c>
    </row>
    <row r="31" spans="1:9" ht="15">
      <c r="A31" s="98">
        <v>23</v>
      </c>
      <c r="B31" s="487" t="s">
        <v>761</v>
      </c>
      <c r="C31" s="487" t="s">
        <v>2490</v>
      </c>
      <c r="D31" s="485">
        <v>43001016347</v>
      </c>
      <c r="E31" s="542" t="s">
        <v>2476</v>
      </c>
      <c r="F31" s="540" t="s">
        <v>333</v>
      </c>
      <c r="G31" s="4">
        <v>100</v>
      </c>
      <c r="H31" s="4">
        <v>100</v>
      </c>
      <c r="I31" s="545">
        <f t="shared" si="0"/>
        <v>20</v>
      </c>
    </row>
    <row r="32" spans="1:9" ht="15">
      <c r="A32" s="98">
        <v>24</v>
      </c>
      <c r="B32" s="487" t="s">
        <v>675</v>
      </c>
      <c r="C32" s="487" t="s">
        <v>2485</v>
      </c>
      <c r="D32" s="485" t="s">
        <v>2491</v>
      </c>
      <c r="E32" s="542" t="s">
        <v>2476</v>
      </c>
      <c r="F32" s="540" t="s">
        <v>333</v>
      </c>
      <c r="G32" s="4">
        <v>100</v>
      </c>
      <c r="H32" s="4">
        <v>100</v>
      </c>
      <c r="I32" s="545">
        <f t="shared" si="0"/>
        <v>20</v>
      </c>
    </row>
    <row r="33" spans="1:9" ht="15">
      <c r="A33" s="98">
        <v>25</v>
      </c>
      <c r="B33" s="487" t="s">
        <v>2492</v>
      </c>
      <c r="C33" s="487" t="s">
        <v>544</v>
      </c>
      <c r="D33" s="485">
        <v>33001069230</v>
      </c>
      <c r="E33" s="542" t="s">
        <v>2476</v>
      </c>
      <c r="F33" s="540" t="s">
        <v>333</v>
      </c>
      <c r="G33" s="4">
        <v>100</v>
      </c>
      <c r="H33" s="4">
        <v>100</v>
      </c>
      <c r="I33" s="545">
        <f t="shared" si="0"/>
        <v>20</v>
      </c>
    </row>
    <row r="34" spans="1:9" ht="15">
      <c r="A34" s="98">
        <v>26</v>
      </c>
      <c r="B34" s="487" t="s">
        <v>2493</v>
      </c>
      <c r="C34" s="487" t="s">
        <v>2485</v>
      </c>
      <c r="D34" s="485" t="s">
        <v>2494</v>
      </c>
      <c r="E34" s="542" t="s">
        <v>2476</v>
      </c>
      <c r="F34" s="540" t="s">
        <v>333</v>
      </c>
      <c r="G34" s="4">
        <v>100</v>
      </c>
      <c r="H34" s="4">
        <v>100</v>
      </c>
      <c r="I34" s="545">
        <f t="shared" si="0"/>
        <v>20</v>
      </c>
    </row>
    <row r="35" spans="1:9" ht="15">
      <c r="A35" s="98">
        <v>27</v>
      </c>
      <c r="B35" s="487" t="s">
        <v>515</v>
      </c>
      <c r="C35" s="487" t="s">
        <v>2495</v>
      </c>
      <c r="D35" s="485" t="s">
        <v>2496</v>
      </c>
      <c r="E35" s="542" t="s">
        <v>2476</v>
      </c>
      <c r="F35" s="540" t="s">
        <v>333</v>
      </c>
      <c r="G35" s="4">
        <v>100</v>
      </c>
      <c r="H35" s="4">
        <v>100</v>
      </c>
      <c r="I35" s="545">
        <f t="shared" si="0"/>
        <v>20</v>
      </c>
    </row>
    <row r="36" spans="1:9" ht="15">
      <c r="A36" s="98">
        <v>28</v>
      </c>
      <c r="B36" s="487" t="s">
        <v>2497</v>
      </c>
      <c r="C36" s="487" t="s">
        <v>2498</v>
      </c>
      <c r="D36" s="485">
        <v>62002001028</v>
      </c>
      <c r="E36" s="542" t="s">
        <v>2476</v>
      </c>
      <c r="F36" s="540" t="s">
        <v>333</v>
      </c>
      <c r="G36" s="4">
        <v>100</v>
      </c>
      <c r="H36" s="4">
        <v>100</v>
      </c>
      <c r="I36" s="545">
        <f t="shared" si="0"/>
        <v>20</v>
      </c>
    </row>
    <row r="37" spans="1:9" ht="15">
      <c r="A37" s="98">
        <v>29</v>
      </c>
      <c r="B37" s="487" t="s">
        <v>1498</v>
      </c>
      <c r="C37" s="487" t="s">
        <v>784</v>
      </c>
      <c r="D37" s="485">
        <v>62002001966</v>
      </c>
      <c r="E37" s="542" t="s">
        <v>2476</v>
      </c>
      <c r="F37" s="540" t="s">
        <v>333</v>
      </c>
      <c r="G37" s="4">
        <v>100</v>
      </c>
      <c r="H37" s="4">
        <v>100</v>
      </c>
      <c r="I37" s="545">
        <f t="shared" si="0"/>
        <v>20</v>
      </c>
    </row>
    <row r="38" spans="1:9" ht="15">
      <c r="A38" s="98">
        <v>30</v>
      </c>
      <c r="B38" s="487" t="s">
        <v>2499</v>
      </c>
      <c r="C38" s="487" t="s">
        <v>544</v>
      </c>
      <c r="D38" s="485">
        <v>33001019316</v>
      </c>
      <c r="E38" s="542" t="s">
        <v>2476</v>
      </c>
      <c r="F38" s="540" t="s">
        <v>333</v>
      </c>
      <c r="G38" s="4">
        <v>100</v>
      </c>
      <c r="H38" s="4">
        <v>100</v>
      </c>
      <c r="I38" s="545">
        <f t="shared" si="0"/>
        <v>20</v>
      </c>
    </row>
    <row r="39" spans="1:9" ht="15">
      <c r="A39" s="98">
        <v>31</v>
      </c>
      <c r="B39" s="487" t="s">
        <v>2500</v>
      </c>
      <c r="C39" s="487" t="s">
        <v>2501</v>
      </c>
      <c r="D39" s="485" t="s">
        <v>2502</v>
      </c>
      <c r="E39" s="542" t="s">
        <v>2476</v>
      </c>
      <c r="F39" s="540" t="s">
        <v>333</v>
      </c>
      <c r="G39" s="4">
        <v>100</v>
      </c>
      <c r="H39" s="4">
        <v>100</v>
      </c>
      <c r="I39" s="545">
        <f t="shared" si="0"/>
        <v>20</v>
      </c>
    </row>
    <row r="40" spans="1:9" ht="15">
      <c r="A40" s="98">
        <v>32</v>
      </c>
      <c r="B40" s="487" t="s">
        <v>2503</v>
      </c>
      <c r="C40" s="487" t="s">
        <v>2504</v>
      </c>
      <c r="D40" s="485" t="s">
        <v>2505</v>
      </c>
      <c r="E40" s="542" t="s">
        <v>2476</v>
      </c>
      <c r="F40" s="540" t="s">
        <v>333</v>
      </c>
      <c r="G40" s="4">
        <v>100</v>
      </c>
      <c r="H40" s="4">
        <v>100</v>
      </c>
      <c r="I40" s="545">
        <f t="shared" si="0"/>
        <v>20</v>
      </c>
    </row>
    <row r="41" spans="1:9" ht="15">
      <c r="A41" s="98">
        <v>33</v>
      </c>
      <c r="B41" s="487" t="s">
        <v>808</v>
      </c>
      <c r="C41" s="487" t="s">
        <v>2506</v>
      </c>
      <c r="D41" s="485">
        <v>33001000298</v>
      </c>
      <c r="E41" s="542" t="s">
        <v>2476</v>
      </c>
      <c r="F41" s="540" t="s">
        <v>333</v>
      </c>
      <c r="G41" s="4">
        <v>100</v>
      </c>
      <c r="H41" s="4">
        <v>100</v>
      </c>
      <c r="I41" s="545">
        <f t="shared" si="0"/>
        <v>20</v>
      </c>
    </row>
    <row r="42" spans="1:9" ht="15">
      <c r="A42" s="98">
        <v>34</v>
      </c>
      <c r="B42" s="487" t="s">
        <v>1172</v>
      </c>
      <c r="C42" s="487" t="s">
        <v>2507</v>
      </c>
      <c r="D42" s="485">
        <v>33001080064</v>
      </c>
      <c r="E42" s="542" t="s">
        <v>2476</v>
      </c>
      <c r="F42" s="540" t="s">
        <v>333</v>
      </c>
      <c r="G42" s="4">
        <v>100</v>
      </c>
      <c r="H42" s="4">
        <v>100</v>
      </c>
      <c r="I42" s="545">
        <f t="shared" si="0"/>
        <v>20</v>
      </c>
    </row>
    <row r="43" spans="1:9" ht="15">
      <c r="A43" s="98">
        <v>35</v>
      </c>
      <c r="B43" s="487" t="s">
        <v>2508</v>
      </c>
      <c r="C43" s="487" t="s">
        <v>2507</v>
      </c>
      <c r="D43" s="485">
        <v>33001081169</v>
      </c>
      <c r="E43" s="542" t="s">
        <v>2476</v>
      </c>
      <c r="F43" s="540" t="s">
        <v>333</v>
      </c>
      <c r="G43" s="4">
        <v>100</v>
      </c>
      <c r="H43" s="4">
        <v>100</v>
      </c>
      <c r="I43" s="545">
        <f t="shared" si="0"/>
        <v>20</v>
      </c>
    </row>
    <row r="44" spans="1:9" ht="15">
      <c r="A44" s="98">
        <v>36</v>
      </c>
      <c r="B44" s="487" t="s">
        <v>2509</v>
      </c>
      <c r="C44" s="487" t="s">
        <v>1325</v>
      </c>
      <c r="D44" s="485">
        <v>60001136836</v>
      </c>
      <c r="E44" s="542" t="s">
        <v>2476</v>
      </c>
      <c r="F44" s="540" t="s">
        <v>333</v>
      </c>
      <c r="G44" s="4">
        <v>100</v>
      </c>
      <c r="H44" s="4">
        <v>100</v>
      </c>
      <c r="I44" s="545">
        <f t="shared" si="0"/>
        <v>20</v>
      </c>
    </row>
    <row r="45" spans="1:9" ht="15">
      <c r="A45" s="98">
        <v>37</v>
      </c>
      <c r="B45" s="487" t="s">
        <v>2510</v>
      </c>
      <c r="C45" s="487" t="s">
        <v>2511</v>
      </c>
      <c r="D45" s="485">
        <v>62001036993</v>
      </c>
      <c r="E45" s="542" t="s">
        <v>2476</v>
      </c>
      <c r="F45" s="540" t="s">
        <v>333</v>
      </c>
      <c r="G45" s="4">
        <v>100</v>
      </c>
      <c r="H45" s="4">
        <v>100</v>
      </c>
      <c r="I45" s="545">
        <f t="shared" si="0"/>
        <v>20</v>
      </c>
    </row>
    <row r="46" spans="1:9" ht="15">
      <c r="A46" s="98">
        <v>38</v>
      </c>
      <c r="B46" s="487" t="s">
        <v>1990</v>
      </c>
      <c r="C46" s="487" t="s">
        <v>2512</v>
      </c>
      <c r="D46" s="485">
        <v>62004022088</v>
      </c>
      <c r="E46" s="542" t="s">
        <v>2476</v>
      </c>
      <c r="F46" s="540" t="s">
        <v>333</v>
      </c>
      <c r="G46" s="4">
        <v>100</v>
      </c>
      <c r="H46" s="4">
        <v>100</v>
      </c>
      <c r="I46" s="545">
        <f t="shared" si="0"/>
        <v>20</v>
      </c>
    </row>
    <row r="47" spans="1:9" ht="15">
      <c r="A47" s="98">
        <v>39</v>
      </c>
      <c r="B47" s="487" t="s">
        <v>991</v>
      </c>
      <c r="C47" s="487" t="s">
        <v>2513</v>
      </c>
      <c r="D47" s="485" t="s">
        <v>2514</v>
      </c>
      <c r="E47" s="542" t="s">
        <v>2476</v>
      </c>
      <c r="F47" s="540" t="s">
        <v>333</v>
      </c>
      <c r="G47" s="4">
        <v>100</v>
      </c>
      <c r="H47" s="4">
        <v>100</v>
      </c>
      <c r="I47" s="545">
        <f t="shared" si="0"/>
        <v>20</v>
      </c>
    </row>
    <row r="48" spans="1:9" ht="15">
      <c r="A48" s="98">
        <v>40</v>
      </c>
      <c r="B48" s="487" t="s">
        <v>863</v>
      </c>
      <c r="C48" s="487" t="s">
        <v>2515</v>
      </c>
      <c r="D48" s="485" t="s">
        <v>2516</v>
      </c>
      <c r="E48" s="542" t="s">
        <v>2476</v>
      </c>
      <c r="F48" s="540" t="s">
        <v>333</v>
      </c>
      <c r="G48" s="4">
        <v>100</v>
      </c>
      <c r="H48" s="4">
        <v>100</v>
      </c>
      <c r="I48" s="545">
        <f t="shared" si="0"/>
        <v>20</v>
      </c>
    </row>
    <row r="49" spans="1:9" ht="15">
      <c r="A49" s="98">
        <v>41</v>
      </c>
      <c r="B49" s="487" t="s">
        <v>2517</v>
      </c>
      <c r="C49" s="487" t="s">
        <v>843</v>
      </c>
      <c r="D49" s="485" t="s">
        <v>2518</v>
      </c>
      <c r="E49" s="542" t="s">
        <v>2476</v>
      </c>
      <c r="F49" s="540" t="s">
        <v>333</v>
      </c>
      <c r="G49" s="4">
        <v>100</v>
      </c>
      <c r="H49" s="4">
        <v>100</v>
      </c>
      <c r="I49" s="545">
        <f t="shared" si="0"/>
        <v>20</v>
      </c>
    </row>
    <row r="50" spans="1:9" ht="15">
      <c r="A50" s="98">
        <v>42</v>
      </c>
      <c r="B50" s="487" t="s">
        <v>2519</v>
      </c>
      <c r="C50" s="487" t="s">
        <v>2513</v>
      </c>
      <c r="D50" s="485" t="s">
        <v>2520</v>
      </c>
      <c r="E50" s="542" t="s">
        <v>2476</v>
      </c>
      <c r="F50" s="540" t="s">
        <v>333</v>
      </c>
      <c r="G50" s="4">
        <v>100</v>
      </c>
      <c r="H50" s="4">
        <v>100</v>
      </c>
      <c r="I50" s="545">
        <f t="shared" si="0"/>
        <v>20</v>
      </c>
    </row>
    <row r="51" spans="1:9" ht="15">
      <c r="A51" s="98">
        <v>43</v>
      </c>
      <c r="B51" s="487" t="s">
        <v>555</v>
      </c>
      <c r="C51" s="487" t="s">
        <v>2521</v>
      </c>
      <c r="D51" s="485">
        <v>29001009162</v>
      </c>
      <c r="E51" s="542" t="s">
        <v>2476</v>
      </c>
      <c r="F51" s="540" t="s">
        <v>333</v>
      </c>
      <c r="G51" s="4">
        <v>100</v>
      </c>
      <c r="H51" s="4">
        <v>100</v>
      </c>
      <c r="I51" s="545">
        <f t="shared" si="0"/>
        <v>20</v>
      </c>
    </row>
    <row r="52" spans="1:9" ht="15">
      <c r="A52" s="98">
        <v>44</v>
      </c>
      <c r="B52" s="487" t="s">
        <v>2522</v>
      </c>
      <c r="C52" s="487" t="s">
        <v>2523</v>
      </c>
      <c r="D52" s="485">
        <v>35001046175</v>
      </c>
      <c r="E52" s="542" t="s">
        <v>2476</v>
      </c>
      <c r="F52" s="540" t="s">
        <v>333</v>
      </c>
      <c r="G52" s="4">
        <v>100</v>
      </c>
      <c r="H52" s="4">
        <v>100</v>
      </c>
      <c r="I52" s="545">
        <f t="shared" si="0"/>
        <v>20</v>
      </c>
    </row>
    <row r="53" spans="1:9" ht="15">
      <c r="A53" s="98">
        <v>45</v>
      </c>
      <c r="B53" s="487" t="s">
        <v>2524</v>
      </c>
      <c r="C53" s="487" t="s">
        <v>2525</v>
      </c>
      <c r="D53" s="485">
        <v>35001040415</v>
      </c>
      <c r="E53" s="542" t="s">
        <v>2476</v>
      </c>
      <c r="F53" s="540" t="s">
        <v>333</v>
      </c>
      <c r="G53" s="4">
        <v>100</v>
      </c>
      <c r="H53" s="4">
        <v>100</v>
      </c>
      <c r="I53" s="545">
        <f t="shared" si="0"/>
        <v>20</v>
      </c>
    </row>
    <row r="54" spans="1:9" ht="15">
      <c r="A54" s="98">
        <v>46</v>
      </c>
      <c r="B54" s="487" t="s">
        <v>2526</v>
      </c>
      <c r="C54" s="487" t="s">
        <v>1295</v>
      </c>
      <c r="D54" s="485">
        <v>12002000527</v>
      </c>
      <c r="E54" s="542" t="s">
        <v>2476</v>
      </c>
      <c r="F54" s="540" t="s">
        <v>333</v>
      </c>
      <c r="G54" s="4">
        <v>100</v>
      </c>
      <c r="H54" s="4">
        <v>100</v>
      </c>
      <c r="I54" s="545">
        <f t="shared" si="0"/>
        <v>20</v>
      </c>
    </row>
    <row r="55" spans="1:9" ht="15">
      <c r="A55" s="98">
        <v>47</v>
      </c>
      <c r="B55" s="487" t="s">
        <v>2527</v>
      </c>
      <c r="C55" s="487" t="s">
        <v>2528</v>
      </c>
      <c r="D55" s="485">
        <v>61010016749</v>
      </c>
      <c r="E55" s="542" t="s">
        <v>2476</v>
      </c>
      <c r="F55" s="540" t="s">
        <v>333</v>
      </c>
      <c r="G55" s="4">
        <v>100</v>
      </c>
      <c r="H55" s="4">
        <v>100</v>
      </c>
      <c r="I55" s="545">
        <f t="shared" si="0"/>
        <v>20</v>
      </c>
    </row>
    <row r="56" spans="1:9" ht="15">
      <c r="A56" s="98">
        <v>48</v>
      </c>
      <c r="B56" s="487" t="s">
        <v>2529</v>
      </c>
      <c r="C56" s="487" t="s">
        <v>2530</v>
      </c>
      <c r="D56" s="485">
        <v>35001064491</v>
      </c>
      <c r="E56" s="542" t="s">
        <v>2476</v>
      </c>
      <c r="F56" s="540" t="s">
        <v>333</v>
      </c>
      <c r="G56" s="4">
        <v>100</v>
      </c>
      <c r="H56" s="4">
        <v>100</v>
      </c>
      <c r="I56" s="545">
        <f t="shared" si="0"/>
        <v>20</v>
      </c>
    </row>
    <row r="57" spans="1:9" ht="15">
      <c r="A57" s="98">
        <v>49</v>
      </c>
      <c r="B57" s="487" t="s">
        <v>2531</v>
      </c>
      <c r="C57" s="487" t="s">
        <v>2532</v>
      </c>
      <c r="D57" s="485">
        <v>20001016850</v>
      </c>
      <c r="E57" s="542" t="s">
        <v>2476</v>
      </c>
      <c r="F57" s="540" t="s">
        <v>333</v>
      </c>
      <c r="G57" s="4">
        <v>100</v>
      </c>
      <c r="H57" s="4">
        <v>100</v>
      </c>
      <c r="I57" s="545">
        <f t="shared" si="0"/>
        <v>20</v>
      </c>
    </row>
    <row r="58" spans="1:9" ht="15">
      <c r="A58" s="98">
        <v>50</v>
      </c>
      <c r="B58" s="487" t="s">
        <v>2533</v>
      </c>
      <c r="C58" s="487" t="s">
        <v>1821</v>
      </c>
      <c r="D58" s="485">
        <v>20001007301</v>
      </c>
      <c r="E58" s="542" t="s">
        <v>2476</v>
      </c>
      <c r="F58" s="540" t="s">
        <v>333</v>
      </c>
      <c r="G58" s="4">
        <v>100</v>
      </c>
      <c r="H58" s="4">
        <v>100</v>
      </c>
      <c r="I58" s="545">
        <f t="shared" si="0"/>
        <v>20</v>
      </c>
    </row>
    <row r="59" spans="1:9" ht="15">
      <c r="A59" s="98">
        <v>51</v>
      </c>
      <c r="B59" s="487" t="s">
        <v>691</v>
      </c>
      <c r="C59" s="487" t="s">
        <v>2534</v>
      </c>
      <c r="D59" s="485">
        <v>20001018639</v>
      </c>
      <c r="E59" s="542" t="s">
        <v>2476</v>
      </c>
      <c r="F59" s="540" t="s">
        <v>333</v>
      </c>
      <c r="G59" s="4">
        <v>100</v>
      </c>
      <c r="H59" s="4">
        <v>100</v>
      </c>
      <c r="I59" s="545">
        <f t="shared" si="0"/>
        <v>20</v>
      </c>
    </row>
    <row r="60" spans="1:9" ht="15">
      <c r="A60" s="98">
        <v>52</v>
      </c>
      <c r="B60" s="487" t="s">
        <v>2533</v>
      </c>
      <c r="C60" s="487" t="s">
        <v>2535</v>
      </c>
      <c r="D60" s="485">
        <v>20001001119</v>
      </c>
      <c r="E60" s="542" t="s">
        <v>2476</v>
      </c>
      <c r="F60" s="540" t="s">
        <v>333</v>
      </c>
      <c r="G60" s="4">
        <v>100</v>
      </c>
      <c r="H60" s="4">
        <v>100</v>
      </c>
      <c r="I60" s="545">
        <f t="shared" si="0"/>
        <v>20</v>
      </c>
    </row>
    <row r="61" spans="1:9" ht="15">
      <c r="A61" s="98">
        <v>53</v>
      </c>
      <c r="B61" s="487" t="s">
        <v>2492</v>
      </c>
      <c r="C61" s="487" t="s">
        <v>2536</v>
      </c>
      <c r="D61" s="485">
        <v>20001050829</v>
      </c>
      <c r="E61" s="542" t="s">
        <v>2476</v>
      </c>
      <c r="F61" s="540" t="s">
        <v>333</v>
      </c>
      <c r="G61" s="4">
        <v>100</v>
      </c>
      <c r="H61" s="4">
        <v>100</v>
      </c>
      <c r="I61" s="545">
        <f t="shared" si="0"/>
        <v>20</v>
      </c>
    </row>
    <row r="62" spans="1:9" ht="15">
      <c r="A62" s="98">
        <v>54</v>
      </c>
      <c r="B62" s="487" t="s">
        <v>528</v>
      </c>
      <c r="C62" s="487" t="s">
        <v>1730</v>
      </c>
      <c r="D62" s="485">
        <v>57001051444</v>
      </c>
      <c r="E62" s="542" t="s">
        <v>2476</v>
      </c>
      <c r="F62" s="540" t="s">
        <v>333</v>
      </c>
      <c r="G62" s="4">
        <v>100</v>
      </c>
      <c r="H62" s="4">
        <v>100</v>
      </c>
      <c r="I62" s="545">
        <f t="shared" si="0"/>
        <v>20</v>
      </c>
    </row>
    <row r="63" spans="1:9" ht="15">
      <c r="A63" s="98">
        <v>55</v>
      </c>
      <c r="B63" s="487" t="s">
        <v>913</v>
      </c>
      <c r="C63" s="487" t="s">
        <v>556</v>
      </c>
      <c r="D63" s="485" t="s">
        <v>2537</v>
      </c>
      <c r="E63" s="542" t="s">
        <v>2476</v>
      </c>
      <c r="F63" s="540" t="s">
        <v>333</v>
      </c>
      <c r="G63" s="4">
        <v>100</v>
      </c>
      <c r="H63" s="4">
        <v>100</v>
      </c>
      <c r="I63" s="545">
        <f t="shared" si="0"/>
        <v>20</v>
      </c>
    </row>
    <row r="64" spans="1:9" ht="15">
      <c r="A64" s="98">
        <v>56</v>
      </c>
      <c r="B64" s="522" t="s">
        <v>2538</v>
      </c>
      <c r="C64" s="512" t="s">
        <v>2539</v>
      </c>
      <c r="D64" s="546">
        <v>41001003915</v>
      </c>
      <c r="E64" s="542" t="s">
        <v>2476</v>
      </c>
      <c r="F64" s="540" t="s">
        <v>333</v>
      </c>
      <c r="G64" s="4">
        <v>100</v>
      </c>
      <c r="H64" s="4">
        <v>100</v>
      </c>
      <c r="I64" s="545">
        <f t="shared" si="0"/>
        <v>20</v>
      </c>
    </row>
    <row r="65" spans="1:9" ht="15">
      <c r="A65" s="98">
        <v>57</v>
      </c>
      <c r="B65" s="522" t="s">
        <v>592</v>
      </c>
      <c r="C65" s="512" t="s">
        <v>1786</v>
      </c>
      <c r="D65" s="546">
        <v>41001006399</v>
      </c>
      <c r="E65" s="542" t="s">
        <v>2476</v>
      </c>
      <c r="F65" s="540" t="s">
        <v>333</v>
      </c>
      <c r="G65" s="4">
        <v>100</v>
      </c>
      <c r="H65" s="4">
        <v>100</v>
      </c>
      <c r="I65" s="545">
        <f t="shared" si="0"/>
        <v>20</v>
      </c>
    </row>
    <row r="66" spans="1:9" ht="15">
      <c r="A66" s="98">
        <v>58</v>
      </c>
      <c r="B66" s="522" t="s">
        <v>515</v>
      </c>
      <c r="C66" s="512" t="s">
        <v>2540</v>
      </c>
      <c r="D66" s="546">
        <v>41001005848</v>
      </c>
      <c r="E66" s="542" t="s">
        <v>2476</v>
      </c>
      <c r="F66" s="540" t="s">
        <v>333</v>
      </c>
      <c r="G66" s="4">
        <v>100</v>
      </c>
      <c r="H66" s="4">
        <v>100</v>
      </c>
      <c r="I66" s="545">
        <f t="shared" si="0"/>
        <v>20</v>
      </c>
    </row>
    <row r="67" spans="1:9" ht="15">
      <c r="A67" s="98">
        <v>59</v>
      </c>
      <c r="B67" s="522" t="s">
        <v>1748</v>
      </c>
      <c r="C67" s="512" t="s">
        <v>1806</v>
      </c>
      <c r="D67" s="546">
        <v>41001009944</v>
      </c>
      <c r="E67" s="542" t="s">
        <v>2476</v>
      </c>
      <c r="F67" s="540" t="s">
        <v>333</v>
      </c>
      <c r="G67" s="4">
        <v>100</v>
      </c>
      <c r="H67" s="4">
        <v>100</v>
      </c>
      <c r="I67" s="545">
        <f t="shared" si="0"/>
        <v>20</v>
      </c>
    </row>
    <row r="68" spans="1:9" ht="15">
      <c r="A68" s="98">
        <v>60</v>
      </c>
      <c r="B68" s="522" t="s">
        <v>720</v>
      </c>
      <c r="C68" s="512" t="s">
        <v>2541</v>
      </c>
      <c r="D68" s="546">
        <v>60001010669</v>
      </c>
      <c r="E68" s="542" t="s">
        <v>2476</v>
      </c>
      <c r="F68" s="540" t="s">
        <v>333</v>
      </c>
      <c r="G68" s="4">
        <v>100</v>
      </c>
      <c r="H68" s="4">
        <v>100</v>
      </c>
      <c r="I68" s="545">
        <f t="shared" si="0"/>
        <v>20</v>
      </c>
    </row>
    <row r="69" spans="1:9" ht="15">
      <c r="A69" s="98">
        <v>61</v>
      </c>
      <c r="B69" s="522" t="s">
        <v>2542</v>
      </c>
      <c r="C69" s="512" t="s">
        <v>1751</v>
      </c>
      <c r="D69" s="546">
        <v>21001040943</v>
      </c>
      <c r="E69" s="542" t="s">
        <v>2476</v>
      </c>
      <c r="F69" s="540" t="s">
        <v>333</v>
      </c>
      <c r="G69" s="4">
        <v>100</v>
      </c>
      <c r="H69" s="4">
        <v>100</v>
      </c>
      <c r="I69" s="545">
        <f t="shared" si="0"/>
        <v>20</v>
      </c>
    </row>
    <row r="70" spans="1:9" ht="15">
      <c r="A70" s="98">
        <v>62</v>
      </c>
      <c r="B70" s="522" t="s">
        <v>592</v>
      </c>
      <c r="C70" s="512" t="s">
        <v>2543</v>
      </c>
      <c r="D70" s="546">
        <v>41001001508</v>
      </c>
      <c r="E70" s="542" t="s">
        <v>2476</v>
      </c>
      <c r="F70" s="540" t="s">
        <v>333</v>
      </c>
      <c r="G70" s="4">
        <v>100</v>
      </c>
      <c r="H70" s="4">
        <v>100</v>
      </c>
      <c r="I70" s="545">
        <f t="shared" si="0"/>
        <v>20</v>
      </c>
    </row>
    <row r="71" spans="1:9" ht="15">
      <c r="A71" s="98">
        <v>63</v>
      </c>
      <c r="B71" s="522" t="s">
        <v>2544</v>
      </c>
      <c r="C71" s="512" t="s">
        <v>1774</v>
      </c>
      <c r="D71" s="546">
        <v>17001010071</v>
      </c>
      <c r="E71" s="542" t="s">
        <v>2476</v>
      </c>
      <c r="F71" s="540" t="s">
        <v>333</v>
      </c>
      <c r="G71" s="4">
        <v>100</v>
      </c>
      <c r="H71" s="4">
        <v>100</v>
      </c>
      <c r="I71" s="545">
        <f t="shared" si="0"/>
        <v>20</v>
      </c>
    </row>
    <row r="72" spans="1:9" ht="15">
      <c r="A72" s="98">
        <v>64</v>
      </c>
      <c r="B72" s="522" t="s">
        <v>2545</v>
      </c>
      <c r="C72" s="512" t="s">
        <v>646</v>
      </c>
      <c r="D72" s="546">
        <v>62011002578</v>
      </c>
      <c r="E72" s="542" t="s">
        <v>2476</v>
      </c>
      <c r="F72" s="540" t="s">
        <v>333</v>
      </c>
      <c r="G72" s="4">
        <v>100</v>
      </c>
      <c r="H72" s="4">
        <v>100</v>
      </c>
      <c r="I72" s="545">
        <f t="shared" si="0"/>
        <v>20</v>
      </c>
    </row>
    <row r="73" spans="1:9" ht="15">
      <c r="A73" s="98">
        <v>65</v>
      </c>
      <c r="B73" s="522" t="s">
        <v>2546</v>
      </c>
      <c r="C73" s="512" t="s">
        <v>2547</v>
      </c>
      <c r="D73" s="546">
        <v>60001013979</v>
      </c>
      <c r="E73" s="542" t="s">
        <v>2476</v>
      </c>
      <c r="F73" s="540" t="s">
        <v>333</v>
      </c>
      <c r="G73" s="4">
        <v>100</v>
      </c>
      <c r="H73" s="4">
        <v>100</v>
      </c>
      <c r="I73" s="545">
        <f t="shared" ref="I73:I95" si="1">G73*20%</f>
        <v>20</v>
      </c>
    </row>
    <row r="74" spans="1:9" ht="15">
      <c r="A74" s="98">
        <v>66</v>
      </c>
      <c r="B74" s="522" t="s">
        <v>778</v>
      </c>
      <c r="C74" s="512" t="s">
        <v>2548</v>
      </c>
      <c r="D74" s="546">
        <v>60001031086</v>
      </c>
      <c r="E74" s="542" t="s">
        <v>2476</v>
      </c>
      <c r="F74" s="540" t="s">
        <v>333</v>
      </c>
      <c r="G74" s="4">
        <v>100</v>
      </c>
      <c r="H74" s="4">
        <v>100</v>
      </c>
      <c r="I74" s="545">
        <f t="shared" si="1"/>
        <v>20</v>
      </c>
    </row>
    <row r="75" spans="1:9" ht="15">
      <c r="A75" s="98">
        <v>67</v>
      </c>
      <c r="B75" s="522" t="s">
        <v>1750</v>
      </c>
      <c r="C75" s="512" t="s">
        <v>2549</v>
      </c>
      <c r="D75" s="546">
        <v>60002018751</v>
      </c>
      <c r="E75" s="542" t="s">
        <v>2476</v>
      </c>
      <c r="F75" s="540" t="s">
        <v>333</v>
      </c>
      <c r="G75" s="4">
        <v>100</v>
      </c>
      <c r="H75" s="4">
        <v>100</v>
      </c>
      <c r="I75" s="545">
        <f t="shared" si="1"/>
        <v>20</v>
      </c>
    </row>
    <row r="76" spans="1:9" ht="15">
      <c r="A76" s="98">
        <v>68</v>
      </c>
      <c r="B76" s="522" t="s">
        <v>2550</v>
      </c>
      <c r="C76" s="512" t="s">
        <v>2549</v>
      </c>
      <c r="D76" s="546">
        <v>60002011001</v>
      </c>
      <c r="E76" s="542" t="s">
        <v>2476</v>
      </c>
      <c r="F76" s="540" t="s">
        <v>333</v>
      </c>
      <c r="G76" s="4">
        <v>100</v>
      </c>
      <c r="H76" s="4">
        <v>100</v>
      </c>
      <c r="I76" s="545">
        <f t="shared" si="1"/>
        <v>20</v>
      </c>
    </row>
    <row r="77" spans="1:9" ht="15">
      <c r="A77" s="98">
        <v>69</v>
      </c>
      <c r="B77" s="522" t="s">
        <v>2524</v>
      </c>
      <c r="C77" s="512" t="s">
        <v>2551</v>
      </c>
      <c r="D77" s="546">
        <v>60003002854</v>
      </c>
      <c r="E77" s="542" t="s">
        <v>2476</v>
      </c>
      <c r="F77" s="540" t="s">
        <v>333</v>
      </c>
      <c r="G77" s="4">
        <v>100</v>
      </c>
      <c r="H77" s="4">
        <v>100</v>
      </c>
      <c r="I77" s="545">
        <f t="shared" si="1"/>
        <v>20</v>
      </c>
    </row>
    <row r="78" spans="1:9" ht="15">
      <c r="A78" s="98">
        <v>70</v>
      </c>
      <c r="B78" s="522" t="s">
        <v>2552</v>
      </c>
      <c r="C78" s="512" t="s">
        <v>2553</v>
      </c>
      <c r="D78" s="546">
        <v>60001035587</v>
      </c>
      <c r="E78" s="542" t="s">
        <v>2476</v>
      </c>
      <c r="F78" s="540" t="s">
        <v>333</v>
      </c>
      <c r="G78" s="4">
        <v>100</v>
      </c>
      <c r="H78" s="4">
        <v>100</v>
      </c>
      <c r="I78" s="545">
        <f t="shared" si="1"/>
        <v>20</v>
      </c>
    </row>
    <row r="79" spans="1:9" ht="15">
      <c r="A79" s="98">
        <v>71</v>
      </c>
      <c r="B79" s="522" t="s">
        <v>2554</v>
      </c>
      <c r="C79" s="512" t="s">
        <v>1904</v>
      </c>
      <c r="D79" s="546">
        <v>62001045677</v>
      </c>
      <c r="E79" s="542" t="s">
        <v>2476</v>
      </c>
      <c r="F79" s="540" t="s">
        <v>333</v>
      </c>
      <c r="G79" s="4">
        <v>100</v>
      </c>
      <c r="H79" s="4">
        <v>100</v>
      </c>
      <c r="I79" s="545">
        <f t="shared" si="1"/>
        <v>20</v>
      </c>
    </row>
    <row r="80" spans="1:9" ht="15">
      <c r="A80" s="98">
        <v>72</v>
      </c>
      <c r="B80" s="522" t="s">
        <v>722</v>
      </c>
      <c r="C80" s="512" t="s">
        <v>1765</v>
      </c>
      <c r="D80" s="546" t="s">
        <v>2555</v>
      </c>
      <c r="E80" s="542" t="s">
        <v>2476</v>
      </c>
      <c r="F80" s="540" t="s">
        <v>333</v>
      </c>
      <c r="G80" s="4">
        <v>100</v>
      </c>
      <c r="H80" s="4">
        <v>100</v>
      </c>
      <c r="I80" s="545">
        <f t="shared" si="1"/>
        <v>20</v>
      </c>
    </row>
    <row r="81" spans="1:9" ht="15">
      <c r="A81" s="98">
        <v>73</v>
      </c>
      <c r="B81" s="522" t="s">
        <v>2556</v>
      </c>
      <c r="C81" s="512" t="s">
        <v>2557</v>
      </c>
      <c r="D81" s="546">
        <v>60001032139</v>
      </c>
      <c r="E81" s="542" t="s">
        <v>2476</v>
      </c>
      <c r="F81" s="540" t="s">
        <v>333</v>
      </c>
      <c r="G81" s="4">
        <v>100</v>
      </c>
      <c r="H81" s="4">
        <v>100</v>
      </c>
      <c r="I81" s="545">
        <f t="shared" si="1"/>
        <v>20</v>
      </c>
    </row>
    <row r="82" spans="1:9" ht="15">
      <c r="A82" s="98">
        <v>74</v>
      </c>
      <c r="B82" s="522" t="s">
        <v>668</v>
      </c>
      <c r="C82" s="512" t="s">
        <v>1710</v>
      </c>
      <c r="D82" s="546">
        <v>17001029855</v>
      </c>
      <c r="E82" s="542" t="s">
        <v>2476</v>
      </c>
      <c r="F82" s="540" t="s">
        <v>333</v>
      </c>
      <c r="G82" s="4">
        <v>100</v>
      </c>
      <c r="H82" s="4">
        <v>100</v>
      </c>
      <c r="I82" s="545">
        <f t="shared" si="1"/>
        <v>20</v>
      </c>
    </row>
    <row r="83" spans="1:9" ht="15">
      <c r="A83" s="98">
        <v>75</v>
      </c>
      <c r="B83" s="522" t="s">
        <v>2558</v>
      </c>
      <c r="C83" s="512" t="s">
        <v>1988</v>
      </c>
      <c r="D83" s="546">
        <v>42001010758</v>
      </c>
      <c r="E83" s="542" t="s">
        <v>2476</v>
      </c>
      <c r="F83" s="540" t="s">
        <v>333</v>
      </c>
      <c r="G83" s="4">
        <v>100</v>
      </c>
      <c r="H83" s="4">
        <v>100</v>
      </c>
      <c r="I83" s="545">
        <f t="shared" si="1"/>
        <v>20</v>
      </c>
    </row>
    <row r="84" spans="1:9" ht="15">
      <c r="A84" s="98">
        <v>76</v>
      </c>
      <c r="B84" s="522" t="s">
        <v>2519</v>
      </c>
      <c r="C84" s="512" t="s">
        <v>1640</v>
      </c>
      <c r="D84" s="546">
        <v>60001088486</v>
      </c>
      <c r="E84" s="542" t="s">
        <v>2476</v>
      </c>
      <c r="F84" s="540" t="s">
        <v>333</v>
      </c>
      <c r="G84" s="4">
        <v>100</v>
      </c>
      <c r="H84" s="4">
        <v>100</v>
      </c>
      <c r="I84" s="545">
        <f t="shared" si="1"/>
        <v>20</v>
      </c>
    </row>
    <row r="85" spans="1:9" ht="15">
      <c r="A85" s="98">
        <v>77</v>
      </c>
      <c r="B85" s="522" t="s">
        <v>1561</v>
      </c>
      <c r="C85" s="512" t="s">
        <v>2559</v>
      </c>
      <c r="D85" s="546">
        <v>60001141583</v>
      </c>
      <c r="E85" s="542" t="s">
        <v>2476</v>
      </c>
      <c r="F85" s="540" t="s">
        <v>333</v>
      </c>
      <c r="G85" s="4">
        <v>100</v>
      </c>
      <c r="H85" s="4">
        <v>100</v>
      </c>
      <c r="I85" s="545">
        <f t="shared" si="1"/>
        <v>20</v>
      </c>
    </row>
    <row r="86" spans="1:9" ht="15">
      <c r="A86" s="98">
        <v>78</v>
      </c>
      <c r="B86" s="547" t="s">
        <v>714</v>
      </c>
      <c r="C86" s="547" t="s">
        <v>2560</v>
      </c>
      <c r="D86" s="547">
        <v>13001032251</v>
      </c>
      <c r="E86" s="542" t="s">
        <v>2476</v>
      </c>
      <c r="F86" s="540" t="s">
        <v>333</v>
      </c>
      <c r="G86" s="524">
        <v>100</v>
      </c>
      <c r="H86" s="524">
        <v>100</v>
      </c>
      <c r="I86" s="524">
        <f t="shared" si="1"/>
        <v>20</v>
      </c>
    </row>
    <row r="87" spans="1:9" ht="15">
      <c r="A87" s="98">
        <v>79</v>
      </c>
      <c r="B87" s="547" t="s">
        <v>1809</v>
      </c>
      <c r="C87" s="547" t="s">
        <v>702</v>
      </c>
      <c r="D87" s="547">
        <v>22001009437</v>
      </c>
      <c r="E87" s="542" t="s">
        <v>2476</v>
      </c>
      <c r="F87" s="540" t="s">
        <v>333</v>
      </c>
      <c r="G87" s="524">
        <v>100</v>
      </c>
      <c r="H87" s="524">
        <v>100</v>
      </c>
      <c r="I87" s="524">
        <f t="shared" si="1"/>
        <v>20</v>
      </c>
    </row>
    <row r="88" spans="1:9" ht="15">
      <c r="A88" s="98">
        <v>80</v>
      </c>
      <c r="B88" s="547" t="s">
        <v>2561</v>
      </c>
      <c r="C88" s="547" t="s">
        <v>2562</v>
      </c>
      <c r="D88" s="547">
        <v>37001054149</v>
      </c>
      <c r="E88" s="542" t="s">
        <v>2476</v>
      </c>
      <c r="F88" s="540" t="s">
        <v>333</v>
      </c>
      <c r="G88" s="524">
        <v>100</v>
      </c>
      <c r="H88" s="524">
        <v>100</v>
      </c>
      <c r="I88" s="524">
        <f t="shared" si="1"/>
        <v>20</v>
      </c>
    </row>
    <row r="89" spans="1:9" ht="15">
      <c r="A89" s="98">
        <v>81</v>
      </c>
      <c r="B89" s="547" t="s">
        <v>2563</v>
      </c>
      <c r="C89" s="547" t="s">
        <v>2564</v>
      </c>
      <c r="D89" s="547">
        <v>26001021760</v>
      </c>
      <c r="E89" s="542" t="s">
        <v>2476</v>
      </c>
      <c r="F89" s="540" t="s">
        <v>333</v>
      </c>
      <c r="G89" s="524">
        <v>100</v>
      </c>
      <c r="H89" s="524">
        <v>100</v>
      </c>
      <c r="I89" s="524">
        <f t="shared" si="1"/>
        <v>20</v>
      </c>
    </row>
    <row r="90" spans="1:9" ht="15">
      <c r="A90" s="98">
        <v>82</v>
      </c>
      <c r="B90" s="547" t="s">
        <v>1811</v>
      </c>
      <c r="C90" s="547" t="s">
        <v>2565</v>
      </c>
      <c r="D90" s="547">
        <v>61010003267</v>
      </c>
      <c r="E90" s="542" t="s">
        <v>2476</v>
      </c>
      <c r="F90" s="540" t="s">
        <v>333</v>
      </c>
      <c r="G90" s="524">
        <v>100</v>
      </c>
      <c r="H90" s="524">
        <v>100</v>
      </c>
      <c r="I90" s="524">
        <f t="shared" si="1"/>
        <v>20</v>
      </c>
    </row>
    <row r="91" spans="1:9" ht="15">
      <c r="A91" s="98">
        <v>83</v>
      </c>
      <c r="B91" s="547" t="s">
        <v>1944</v>
      </c>
      <c r="C91" s="547" t="s">
        <v>520</v>
      </c>
      <c r="D91" s="547">
        <v>61004062356</v>
      </c>
      <c r="E91" s="542" t="s">
        <v>2476</v>
      </c>
      <c r="F91" s="540" t="s">
        <v>333</v>
      </c>
      <c r="G91" s="524">
        <v>100</v>
      </c>
      <c r="H91" s="524">
        <v>100</v>
      </c>
      <c r="I91" s="524">
        <f t="shared" si="1"/>
        <v>20</v>
      </c>
    </row>
    <row r="92" spans="1:9" ht="15">
      <c r="A92" s="98">
        <v>84</v>
      </c>
      <c r="B92" s="547" t="s">
        <v>675</v>
      </c>
      <c r="C92" s="547" t="s">
        <v>1247</v>
      </c>
      <c r="D92" s="547">
        <v>61004062506</v>
      </c>
      <c r="E92" s="542" t="s">
        <v>2476</v>
      </c>
      <c r="F92" s="540" t="s">
        <v>333</v>
      </c>
      <c r="G92" s="524">
        <v>100</v>
      </c>
      <c r="H92" s="524">
        <v>100</v>
      </c>
      <c r="I92" s="524">
        <f t="shared" si="1"/>
        <v>20</v>
      </c>
    </row>
    <row r="93" spans="1:9" ht="15">
      <c r="B93" s="548"/>
      <c r="C93" s="548"/>
      <c r="D93" s="548"/>
      <c r="E93" s="548"/>
      <c r="F93" s="548"/>
      <c r="G93" s="548"/>
      <c r="H93" s="548"/>
      <c r="I93" s="524">
        <f t="shared" si="1"/>
        <v>0</v>
      </c>
    </row>
    <row r="94" spans="1:9" ht="15">
      <c r="B94" s="548"/>
      <c r="C94" s="548"/>
      <c r="D94" s="548"/>
      <c r="E94" s="548"/>
      <c r="F94" s="548"/>
      <c r="G94" s="548"/>
      <c r="H94" s="548"/>
      <c r="I94" s="524">
        <f t="shared" si="1"/>
        <v>0</v>
      </c>
    </row>
    <row r="95" spans="1:9" ht="15.75">
      <c r="B95" s="548"/>
      <c r="C95" s="548"/>
      <c r="D95" s="548"/>
      <c r="E95" s="548"/>
      <c r="F95" s="549" t="s">
        <v>397</v>
      </c>
      <c r="G95" s="550">
        <f>SUM(G9:G94)</f>
        <v>74057.5</v>
      </c>
      <c r="H95" s="550">
        <f>SUM(H9:H94)</f>
        <v>74057.5</v>
      </c>
      <c r="I95" s="524">
        <f t="shared" si="1"/>
        <v>14811.5</v>
      </c>
    </row>
    <row r="97" spans="1:9" ht="15">
      <c r="A97" s="210" t="s">
        <v>438</v>
      </c>
      <c r="B97" s="210"/>
      <c r="C97" s="209"/>
      <c r="D97" s="209"/>
      <c r="E97" s="209"/>
      <c r="F97" s="209"/>
      <c r="G97" s="209"/>
      <c r="H97" s="178"/>
      <c r="I97" s="178"/>
    </row>
    <row r="98" spans="1:9" ht="15">
      <c r="A98" s="210"/>
      <c r="B98" s="210"/>
      <c r="C98" s="209"/>
      <c r="D98" s="209"/>
      <c r="E98" s="209"/>
      <c r="F98" s="209"/>
      <c r="G98" s="209"/>
      <c r="H98" s="178"/>
      <c r="I98" s="178"/>
    </row>
    <row r="99" spans="1:9" ht="15">
      <c r="A99" s="210"/>
      <c r="B99" s="210"/>
      <c r="C99" s="178"/>
      <c r="D99" s="178"/>
      <c r="E99" s="178"/>
      <c r="F99" s="178"/>
      <c r="G99" s="178"/>
      <c r="H99" s="178"/>
      <c r="I99" s="178"/>
    </row>
    <row r="100" spans="1:9" ht="15">
      <c r="A100" s="210"/>
      <c r="B100" s="210"/>
      <c r="C100" s="178"/>
      <c r="D100" s="178"/>
      <c r="E100" s="178"/>
      <c r="F100" s="178"/>
      <c r="G100" s="178"/>
      <c r="H100" s="178"/>
      <c r="I100" s="178"/>
    </row>
    <row r="101" spans="1:9">
      <c r="A101" s="206"/>
      <c r="B101" s="206"/>
      <c r="C101" s="206"/>
      <c r="D101" s="206"/>
      <c r="E101" s="206"/>
      <c r="F101" s="206"/>
      <c r="G101" s="206"/>
      <c r="H101" s="206"/>
      <c r="I101" s="206"/>
    </row>
    <row r="102" spans="1:9" ht="15">
      <c r="A102" s="184" t="s">
        <v>107</v>
      </c>
      <c r="B102" s="184"/>
      <c r="C102" s="178"/>
      <c r="D102" s="178"/>
      <c r="E102" s="178"/>
      <c r="F102" s="178"/>
      <c r="G102" s="178"/>
      <c r="H102" s="178"/>
      <c r="I102" s="178"/>
    </row>
    <row r="103" spans="1:9" ht="15">
      <c r="A103" s="178"/>
      <c r="B103" s="178"/>
      <c r="C103" s="178"/>
      <c r="D103" s="178"/>
      <c r="E103" s="178"/>
      <c r="F103" s="178"/>
      <c r="G103" s="178"/>
      <c r="H103" s="178"/>
      <c r="I103" s="178"/>
    </row>
    <row r="104" spans="1:9" ht="15">
      <c r="A104" s="178"/>
      <c r="B104" s="178"/>
      <c r="C104" s="178"/>
      <c r="D104" s="178"/>
      <c r="E104" s="182"/>
      <c r="F104" s="182"/>
      <c r="G104" s="182"/>
      <c r="H104" s="178"/>
      <c r="I104" s="178"/>
    </row>
    <row r="105" spans="1:9" ht="15">
      <c r="A105" s="184"/>
      <c r="B105" s="184"/>
      <c r="C105" s="184" t="s">
        <v>374</v>
      </c>
      <c r="D105" s="184"/>
      <c r="E105" s="184"/>
      <c r="F105" s="184"/>
      <c r="G105" s="184"/>
      <c r="H105" s="178"/>
      <c r="I105" s="178"/>
    </row>
    <row r="106" spans="1:9" ht="15">
      <c r="A106" s="178"/>
      <c r="B106" s="178"/>
      <c r="C106" s="178" t="s">
        <v>373</v>
      </c>
      <c r="D106" s="178"/>
      <c r="E106" s="178"/>
      <c r="F106" s="178"/>
      <c r="G106" s="178"/>
      <c r="H106" s="178"/>
      <c r="I106" s="178"/>
    </row>
    <row r="107" spans="1:9">
      <c r="A107" s="186"/>
      <c r="B107" s="186"/>
      <c r="C107" s="186" t="s">
        <v>139</v>
      </c>
      <c r="D107" s="186"/>
      <c r="E107" s="186"/>
      <c r="F107" s="186"/>
      <c r="G107" s="186"/>
    </row>
  </sheetData>
  <mergeCells count="1">
    <mergeCell ref="I1:J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8"/>
  <sheetViews>
    <sheetView view="pageBreakPreview" topLeftCell="A92" zoomScale="80" zoomScaleSheetLayoutView="80" workbookViewId="0">
      <selection activeCell="L71" sqref="L71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439</v>
      </c>
      <c r="B1" s="77"/>
      <c r="C1" s="77"/>
      <c r="D1" s="77"/>
      <c r="E1" s="77"/>
      <c r="F1" s="77"/>
      <c r="G1" s="629" t="s">
        <v>109</v>
      </c>
      <c r="H1" s="629"/>
      <c r="I1" s="345"/>
    </row>
    <row r="2" spans="1:9" ht="15">
      <c r="A2" s="76" t="s">
        <v>140</v>
      </c>
      <c r="B2" s="77"/>
      <c r="C2" s="77"/>
      <c r="D2" s="77"/>
      <c r="E2" s="77"/>
      <c r="F2" s="77"/>
      <c r="G2" s="320" t="s">
        <v>2566</v>
      </c>
      <c r="H2" s="326"/>
      <c r="I2" s="76"/>
    </row>
    <row r="3" spans="1:9" ht="15">
      <c r="A3" s="76"/>
      <c r="B3" s="76"/>
      <c r="C3" s="76"/>
      <c r="D3" s="76"/>
      <c r="E3" s="76"/>
      <c r="F3" s="76"/>
      <c r="G3" s="258"/>
      <c r="H3" s="258"/>
      <c r="I3" s="345"/>
    </row>
    <row r="4" spans="1:9" ht="15">
      <c r="A4" s="77" t="s">
        <v>268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7"/>
      <c r="B7" s="257"/>
      <c r="C7" s="257"/>
      <c r="D7" s="257"/>
      <c r="E7" s="257"/>
      <c r="F7" s="257"/>
      <c r="G7" s="78"/>
      <c r="H7" s="78"/>
      <c r="I7" s="345"/>
    </row>
    <row r="8" spans="1:9" ht="45">
      <c r="A8" s="342" t="s">
        <v>64</v>
      </c>
      <c r="B8" s="79" t="s">
        <v>325</v>
      </c>
      <c r="C8" s="90" t="s">
        <v>326</v>
      </c>
      <c r="D8" s="90" t="s">
        <v>227</v>
      </c>
      <c r="E8" s="90" t="s">
        <v>329</v>
      </c>
      <c r="F8" s="90" t="s">
        <v>328</v>
      </c>
      <c r="G8" s="90" t="s">
        <v>370</v>
      </c>
      <c r="H8" s="79" t="s">
        <v>10</v>
      </c>
      <c r="I8" s="79" t="s">
        <v>9</v>
      </c>
    </row>
    <row r="9" spans="1:9" ht="76.5">
      <c r="A9" s="343"/>
      <c r="B9" s="417" t="s">
        <v>511</v>
      </c>
      <c r="C9" s="417" t="s">
        <v>512</v>
      </c>
      <c r="D9" s="418" t="s">
        <v>513</v>
      </c>
      <c r="E9" s="419" t="s">
        <v>576</v>
      </c>
      <c r="F9" s="417" t="s">
        <v>585</v>
      </c>
      <c r="G9" s="429">
        <v>5</v>
      </c>
      <c r="H9" s="573">
        <v>700</v>
      </c>
      <c r="I9" s="573"/>
    </row>
    <row r="10" spans="1:9" ht="76.5">
      <c r="A10" s="343"/>
      <c r="B10" s="417" t="s">
        <v>588</v>
      </c>
      <c r="C10" s="417" t="s">
        <v>512</v>
      </c>
      <c r="D10" s="421" t="s">
        <v>597</v>
      </c>
      <c r="E10" s="419" t="s">
        <v>576</v>
      </c>
      <c r="F10" s="427" t="s">
        <v>585</v>
      </c>
      <c r="G10" s="551">
        <v>5</v>
      </c>
      <c r="H10" s="551">
        <v>600</v>
      </c>
      <c r="I10" s="573"/>
    </row>
    <row r="11" spans="1:9" ht="76.5">
      <c r="A11" s="343"/>
      <c r="B11" s="417" t="s">
        <v>534</v>
      </c>
      <c r="C11" s="417" t="s">
        <v>535</v>
      </c>
      <c r="D11" s="540" t="s">
        <v>536</v>
      </c>
      <c r="E11" s="419" t="s">
        <v>576</v>
      </c>
      <c r="F11" s="417" t="s">
        <v>585</v>
      </c>
      <c r="G11" s="429">
        <v>5</v>
      </c>
      <c r="H11" s="422">
        <v>485</v>
      </c>
      <c r="I11" s="4"/>
    </row>
    <row r="12" spans="1:9" ht="51">
      <c r="A12" s="343"/>
      <c r="B12" s="574" t="s">
        <v>552</v>
      </c>
      <c r="C12" s="574" t="s">
        <v>553</v>
      </c>
      <c r="D12" s="575" t="s">
        <v>554</v>
      </c>
      <c r="E12" s="419" t="s">
        <v>576</v>
      </c>
      <c r="F12" s="419" t="s">
        <v>591</v>
      </c>
      <c r="G12" s="429">
        <v>4</v>
      </c>
      <c r="H12" s="422">
        <v>300</v>
      </c>
      <c r="I12" s="4"/>
    </row>
    <row r="13" spans="1:9" ht="51">
      <c r="A13" s="343"/>
      <c r="B13" s="551" t="s">
        <v>522</v>
      </c>
      <c r="C13" s="551" t="s">
        <v>523</v>
      </c>
      <c r="D13" s="576" t="s">
        <v>524</v>
      </c>
      <c r="E13" s="419" t="s">
        <v>576</v>
      </c>
      <c r="F13" s="419" t="s">
        <v>591</v>
      </c>
      <c r="G13" s="551">
        <v>4</v>
      </c>
      <c r="H13" s="577">
        <v>400</v>
      </c>
      <c r="I13" s="4"/>
    </row>
    <row r="14" spans="1:9" ht="51">
      <c r="A14" s="343"/>
      <c r="B14" s="417" t="s">
        <v>534</v>
      </c>
      <c r="C14" s="417" t="s">
        <v>535</v>
      </c>
      <c r="D14" s="540" t="s">
        <v>536</v>
      </c>
      <c r="E14" s="419" t="s">
        <v>576</v>
      </c>
      <c r="F14" s="419" t="s">
        <v>591</v>
      </c>
      <c r="G14" s="551">
        <v>4</v>
      </c>
      <c r="H14" s="577">
        <v>400</v>
      </c>
      <c r="I14" s="4"/>
    </row>
    <row r="15" spans="1:9" ht="51">
      <c r="A15" s="343"/>
      <c r="B15" s="417" t="s">
        <v>534</v>
      </c>
      <c r="C15" s="417" t="s">
        <v>535</v>
      </c>
      <c r="D15" s="540" t="s">
        <v>536</v>
      </c>
      <c r="E15" s="419" t="s">
        <v>576</v>
      </c>
      <c r="F15" s="419" t="s">
        <v>591</v>
      </c>
      <c r="G15" s="551">
        <v>4</v>
      </c>
      <c r="H15" s="578">
        <v>400</v>
      </c>
      <c r="I15" s="578"/>
    </row>
    <row r="16" spans="1:9" ht="51">
      <c r="A16" s="343"/>
      <c r="B16" s="417" t="s">
        <v>537</v>
      </c>
      <c r="C16" s="417" t="s">
        <v>538</v>
      </c>
      <c r="D16" s="421" t="s">
        <v>539</v>
      </c>
      <c r="E16" s="419" t="s">
        <v>576</v>
      </c>
      <c r="F16" s="417" t="s">
        <v>583</v>
      </c>
      <c r="G16" s="429">
        <v>3</v>
      </c>
      <c r="H16" s="422">
        <v>700</v>
      </c>
      <c r="I16" s="4">
        <v>700</v>
      </c>
    </row>
    <row r="17" spans="1:14" ht="51">
      <c r="A17" s="343"/>
      <c r="B17" s="423" t="s">
        <v>592</v>
      </c>
      <c r="C17" s="423" t="s">
        <v>516</v>
      </c>
      <c r="D17" s="421" t="s">
        <v>517</v>
      </c>
      <c r="E17" s="419" t="s">
        <v>576</v>
      </c>
      <c r="F17" s="417" t="s">
        <v>583</v>
      </c>
      <c r="G17" s="429">
        <v>3</v>
      </c>
      <c r="H17" s="422">
        <v>800</v>
      </c>
      <c r="I17" s="4">
        <v>800</v>
      </c>
    </row>
    <row r="18" spans="1:14" ht="51">
      <c r="A18" s="343"/>
      <c r="B18" s="417" t="s">
        <v>511</v>
      </c>
      <c r="C18" s="417" t="s">
        <v>512</v>
      </c>
      <c r="D18" s="418" t="s">
        <v>513</v>
      </c>
      <c r="E18" s="419" t="s">
        <v>576</v>
      </c>
      <c r="F18" s="417" t="s">
        <v>583</v>
      </c>
      <c r="G18" s="429">
        <v>3</v>
      </c>
      <c r="H18" s="422">
        <v>1000</v>
      </c>
      <c r="I18" s="4">
        <v>1000</v>
      </c>
    </row>
    <row r="19" spans="1:14" ht="51">
      <c r="A19" s="343"/>
      <c r="B19" s="344" t="s">
        <v>522</v>
      </c>
      <c r="C19" s="87" t="s">
        <v>2605</v>
      </c>
      <c r="D19" s="87">
        <v>1017018271</v>
      </c>
      <c r="E19" s="419" t="s">
        <v>576</v>
      </c>
      <c r="F19" s="417" t="s">
        <v>583</v>
      </c>
      <c r="G19" s="555">
        <v>3</v>
      </c>
      <c r="H19" s="4">
        <v>300</v>
      </c>
      <c r="I19" s="4">
        <v>300</v>
      </c>
    </row>
    <row r="20" spans="1:14" ht="51">
      <c r="A20" s="343"/>
      <c r="B20" s="417" t="s">
        <v>537</v>
      </c>
      <c r="C20" s="417" t="s">
        <v>538</v>
      </c>
      <c r="D20" s="421" t="s">
        <v>539</v>
      </c>
      <c r="E20" s="419" t="s">
        <v>576</v>
      </c>
      <c r="F20" s="417" t="s">
        <v>586</v>
      </c>
      <c r="G20" s="555">
        <v>4</v>
      </c>
      <c r="H20" s="4">
        <v>500</v>
      </c>
      <c r="I20" s="4">
        <v>500</v>
      </c>
    </row>
    <row r="21" spans="1:14" ht="51">
      <c r="A21" s="343"/>
      <c r="B21" s="417" t="s">
        <v>511</v>
      </c>
      <c r="C21" s="417" t="s">
        <v>512</v>
      </c>
      <c r="D21" s="418" t="s">
        <v>513</v>
      </c>
      <c r="E21" s="419" t="s">
        <v>576</v>
      </c>
      <c r="F21" s="417" t="s">
        <v>586</v>
      </c>
      <c r="G21" s="555">
        <v>4</v>
      </c>
      <c r="H21" s="4">
        <v>1000</v>
      </c>
      <c r="I21" s="4">
        <v>1000</v>
      </c>
    </row>
    <row r="22" spans="1:14" ht="51">
      <c r="A22" s="343"/>
      <c r="B22" s="417" t="s">
        <v>588</v>
      </c>
      <c r="C22" s="417" t="s">
        <v>512</v>
      </c>
      <c r="D22" s="421" t="s">
        <v>597</v>
      </c>
      <c r="E22" s="419" t="s">
        <v>576</v>
      </c>
      <c r="F22" s="417" t="s">
        <v>586</v>
      </c>
      <c r="G22" s="87">
        <v>4</v>
      </c>
      <c r="H22" s="4">
        <v>1000</v>
      </c>
      <c r="I22" s="4">
        <v>1000</v>
      </c>
    </row>
    <row r="23" spans="1:14" ht="51">
      <c r="A23" s="343"/>
      <c r="B23" s="423" t="s">
        <v>592</v>
      </c>
      <c r="C23" s="423" t="s">
        <v>516</v>
      </c>
      <c r="D23" s="421" t="s">
        <v>517</v>
      </c>
      <c r="E23" s="419" t="s">
        <v>576</v>
      </c>
      <c r="F23" s="417" t="s">
        <v>586</v>
      </c>
      <c r="G23" s="87">
        <v>4</v>
      </c>
      <c r="H23" s="4">
        <v>1000</v>
      </c>
      <c r="I23" s="4">
        <v>1000</v>
      </c>
    </row>
    <row r="24" spans="1:14" ht="51">
      <c r="A24" s="343"/>
      <c r="B24" s="417" t="s">
        <v>588</v>
      </c>
      <c r="C24" s="417" t="s">
        <v>512</v>
      </c>
      <c r="D24" s="421" t="s">
        <v>597</v>
      </c>
      <c r="E24" s="419" t="s">
        <v>576</v>
      </c>
      <c r="F24" s="419" t="s">
        <v>591</v>
      </c>
      <c r="G24" s="87">
        <v>3</v>
      </c>
      <c r="H24" s="4">
        <v>600</v>
      </c>
      <c r="I24" s="4">
        <v>600</v>
      </c>
    </row>
    <row r="25" spans="1:14" ht="51">
      <c r="A25" s="343"/>
      <c r="B25" s="417" t="s">
        <v>534</v>
      </c>
      <c r="C25" s="417" t="s">
        <v>535</v>
      </c>
      <c r="D25" s="540" t="s">
        <v>536</v>
      </c>
      <c r="E25" s="419" t="s">
        <v>576</v>
      </c>
      <c r="F25" s="419" t="s">
        <v>591</v>
      </c>
      <c r="G25" s="87">
        <v>3</v>
      </c>
      <c r="H25" s="4">
        <v>400</v>
      </c>
      <c r="I25" s="4">
        <v>400</v>
      </c>
    </row>
    <row r="26" spans="1:14" ht="51">
      <c r="A26" s="343"/>
      <c r="B26" s="551" t="s">
        <v>522</v>
      </c>
      <c r="C26" s="551" t="s">
        <v>523</v>
      </c>
      <c r="D26" s="576" t="s">
        <v>524</v>
      </c>
      <c r="E26" s="419" t="s">
        <v>576</v>
      </c>
      <c r="F26" s="419" t="s">
        <v>591</v>
      </c>
      <c r="G26" s="87">
        <v>3</v>
      </c>
      <c r="H26" s="4">
        <v>300</v>
      </c>
      <c r="I26" s="4">
        <v>300</v>
      </c>
    </row>
    <row r="27" spans="1:14" ht="51">
      <c r="A27" s="343"/>
      <c r="B27" s="417" t="s">
        <v>511</v>
      </c>
      <c r="C27" s="417" t="s">
        <v>512</v>
      </c>
      <c r="D27" s="418" t="s">
        <v>513</v>
      </c>
      <c r="E27" s="419" t="s">
        <v>576</v>
      </c>
      <c r="F27" s="419" t="s">
        <v>2606</v>
      </c>
      <c r="G27" s="87">
        <v>4</v>
      </c>
      <c r="H27" s="4"/>
      <c r="I27" s="4">
        <v>600</v>
      </c>
      <c r="M27" s="607"/>
      <c r="N27" s="607"/>
    </row>
    <row r="28" spans="1:14" ht="51">
      <c r="A28" s="343"/>
      <c r="B28" s="344" t="s">
        <v>522</v>
      </c>
      <c r="C28" s="87" t="s">
        <v>2605</v>
      </c>
      <c r="D28" s="87">
        <v>1017018271</v>
      </c>
      <c r="E28" s="419" t="s">
        <v>576</v>
      </c>
      <c r="F28" s="419" t="s">
        <v>2606</v>
      </c>
      <c r="G28" s="87">
        <v>4</v>
      </c>
      <c r="H28" s="4"/>
      <c r="I28" s="4">
        <v>600</v>
      </c>
      <c r="M28" s="607"/>
      <c r="N28" s="607"/>
    </row>
    <row r="29" spans="1:14" ht="51">
      <c r="A29" s="343"/>
      <c r="B29" s="417" t="s">
        <v>588</v>
      </c>
      <c r="C29" s="417" t="s">
        <v>512</v>
      </c>
      <c r="D29" s="421" t="s">
        <v>597</v>
      </c>
      <c r="E29" s="419" t="s">
        <v>576</v>
      </c>
      <c r="F29" s="419" t="s">
        <v>2606</v>
      </c>
      <c r="G29" s="87">
        <v>4</v>
      </c>
      <c r="H29" s="4"/>
      <c r="I29" s="4">
        <v>600</v>
      </c>
      <c r="M29" s="607"/>
      <c r="N29" s="607"/>
    </row>
    <row r="30" spans="1:14" ht="51">
      <c r="A30" s="343"/>
      <c r="B30" s="417" t="s">
        <v>534</v>
      </c>
      <c r="C30" s="417" t="s">
        <v>535</v>
      </c>
      <c r="D30" s="540" t="s">
        <v>536</v>
      </c>
      <c r="E30" s="419" t="s">
        <v>576</v>
      </c>
      <c r="F30" s="419" t="s">
        <v>2606</v>
      </c>
      <c r="G30" s="87">
        <v>4</v>
      </c>
      <c r="H30" s="4"/>
      <c r="I30" s="4">
        <v>455</v>
      </c>
      <c r="M30" s="607"/>
      <c r="N30" s="607"/>
    </row>
    <row r="31" spans="1:14" ht="63.75">
      <c r="A31" s="343"/>
      <c r="B31" s="417" t="s">
        <v>588</v>
      </c>
      <c r="C31" s="417" t="s">
        <v>512</v>
      </c>
      <c r="D31" s="421" t="s">
        <v>597</v>
      </c>
      <c r="E31" s="419" t="s">
        <v>576</v>
      </c>
      <c r="F31" s="417" t="s">
        <v>580</v>
      </c>
      <c r="G31" s="87">
        <v>2</v>
      </c>
      <c r="H31" s="4"/>
      <c r="I31" s="4">
        <v>200</v>
      </c>
      <c r="M31" s="607"/>
      <c r="N31" s="607"/>
    </row>
    <row r="32" spans="1:14" ht="63.75">
      <c r="A32" s="343"/>
      <c r="B32" s="417" t="s">
        <v>534</v>
      </c>
      <c r="C32" s="417" t="s">
        <v>535</v>
      </c>
      <c r="D32" s="540" t="s">
        <v>536</v>
      </c>
      <c r="E32" s="419" t="s">
        <v>576</v>
      </c>
      <c r="F32" s="417" t="s">
        <v>580</v>
      </c>
      <c r="G32" s="87">
        <v>2</v>
      </c>
      <c r="H32" s="4"/>
      <c r="I32" s="4">
        <v>200</v>
      </c>
      <c r="M32" s="607"/>
      <c r="N32" s="607"/>
    </row>
    <row r="33" spans="1:14" ht="63.75">
      <c r="A33" s="343"/>
      <c r="B33" s="423" t="s">
        <v>592</v>
      </c>
      <c r="C33" s="423" t="s">
        <v>516</v>
      </c>
      <c r="D33" s="421" t="s">
        <v>517</v>
      </c>
      <c r="E33" s="419" t="s">
        <v>576</v>
      </c>
      <c r="F33" s="417" t="s">
        <v>580</v>
      </c>
      <c r="G33" s="87">
        <v>2</v>
      </c>
      <c r="H33" s="4"/>
      <c r="I33" s="4">
        <v>200</v>
      </c>
      <c r="M33" s="607"/>
      <c r="N33" s="607"/>
    </row>
    <row r="34" spans="1:14" ht="76.5">
      <c r="B34" s="417" t="s">
        <v>511</v>
      </c>
      <c r="C34" s="417" t="s">
        <v>512</v>
      </c>
      <c r="D34" s="418" t="s">
        <v>513</v>
      </c>
      <c r="E34" s="419" t="s">
        <v>576</v>
      </c>
      <c r="F34" s="417" t="s">
        <v>585</v>
      </c>
      <c r="G34" s="429">
        <v>5</v>
      </c>
      <c r="H34" s="573">
        <v>600</v>
      </c>
      <c r="I34" s="573">
        <v>600</v>
      </c>
      <c r="N34" s="431">
        <f>SUM(N27:N33)</f>
        <v>0</v>
      </c>
    </row>
    <row r="35" spans="1:14" ht="76.5">
      <c r="B35" s="417" t="s">
        <v>588</v>
      </c>
      <c r="C35" s="417" t="s">
        <v>512</v>
      </c>
      <c r="D35" s="421" t="s">
        <v>597</v>
      </c>
      <c r="E35" s="419" t="s">
        <v>576</v>
      </c>
      <c r="F35" s="427" t="s">
        <v>585</v>
      </c>
      <c r="G35" s="551">
        <v>5</v>
      </c>
      <c r="H35" s="551">
        <v>600</v>
      </c>
      <c r="I35" s="573">
        <v>600</v>
      </c>
    </row>
    <row r="36" spans="1:14" ht="76.5">
      <c r="B36" s="417" t="s">
        <v>534</v>
      </c>
      <c r="C36" s="417" t="s">
        <v>535</v>
      </c>
      <c r="D36" s="540" t="s">
        <v>536</v>
      </c>
      <c r="E36" s="419" t="s">
        <v>576</v>
      </c>
      <c r="F36" s="417" t="s">
        <v>585</v>
      </c>
      <c r="G36" s="429">
        <v>5</v>
      </c>
      <c r="H36" s="422">
        <v>450</v>
      </c>
      <c r="I36" s="4">
        <v>450</v>
      </c>
    </row>
    <row r="37" spans="1:14" ht="51">
      <c r="B37" s="574" t="s">
        <v>552</v>
      </c>
      <c r="C37" s="574" t="s">
        <v>553</v>
      </c>
      <c r="D37" s="575" t="s">
        <v>554</v>
      </c>
      <c r="E37" s="419" t="s">
        <v>576</v>
      </c>
      <c r="F37" s="419" t="s">
        <v>591</v>
      </c>
      <c r="G37" s="429">
        <v>4</v>
      </c>
      <c r="H37" s="422">
        <v>300</v>
      </c>
      <c r="I37" s="4">
        <v>300</v>
      </c>
    </row>
    <row r="38" spans="1:14" ht="51">
      <c r="B38" s="551" t="s">
        <v>522</v>
      </c>
      <c r="C38" s="551" t="s">
        <v>523</v>
      </c>
      <c r="D38" s="576" t="s">
        <v>524</v>
      </c>
      <c r="E38" s="419" t="s">
        <v>576</v>
      </c>
      <c r="F38" s="419" t="s">
        <v>591</v>
      </c>
      <c r="G38" s="551">
        <v>4</v>
      </c>
      <c r="H38" s="577">
        <v>400</v>
      </c>
      <c r="I38" s="4">
        <v>400</v>
      </c>
    </row>
    <row r="39" spans="1:14" ht="51">
      <c r="B39" s="417" t="s">
        <v>534</v>
      </c>
      <c r="C39" s="417" t="s">
        <v>535</v>
      </c>
      <c r="D39" s="540" t="s">
        <v>536</v>
      </c>
      <c r="E39" s="419" t="s">
        <v>576</v>
      </c>
      <c r="F39" s="419" t="s">
        <v>591</v>
      </c>
      <c r="G39" s="551">
        <v>4</v>
      </c>
      <c r="H39" s="577">
        <v>400</v>
      </c>
      <c r="I39" s="4">
        <v>400</v>
      </c>
    </row>
    <row r="40" spans="1:14" ht="51">
      <c r="B40" s="417" t="s">
        <v>534</v>
      </c>
      <c r="C40" s="417" t="s">
        <v>535</v>
      </c>
      <c r="D40" s="540" t="s">
        <v>536</v>
      </c>
      <c r="E40" s="419" t="s">
        <v>576</v>
      </c>
      <c r="F40" s="419" t="s">
        <v>591</v>
      </c>
      <c r="G40" s="551">
        <v>4</v>
      </c>
      <c r="H40" s="578">
        <v>400</v>
      </c>
      <c r="I40" s="578">
        <v>400</v>
      </c>
    </row>
    <row r="41" spans="1:14" ht="51">
      <c r="B41" s="417" t="s">
        <v>537</v>
      </c>
      <c r="C41" s="417" t="s">
        <v>538</v>
      </c>
      <c r="D41" s="421" t="s">
        <v>539</v>
      </c>
      <c r="E41" s="419" t="s">
        <v>576</v>
      </c>
      <c r="F41" s="417" t="s">
        <v>583</v>
      </c>
      <c r="G41" s="429">
        <v>3</v>
      </c>
      <c r="H41" s="422">
        <v>700</v>
      </c>
      <c r="I41" s="4">
        <v>700</v>
      </c>
    </row>
    <row r="42" spans="1:14" ht="51">
      <c r="B42" s="423" t="s">
        <v>592</v>
      </c>
      <c r="C42" s="423" t="s">
        <v>516</v>
      </c>
      <c r="D42" s="421" t="s">
        <v>517</v>
      </c>
      <c r="E42" s="419" t="s">
        <v>576</v>
      </c>
      <c r="F42" s="417" t="s">
        <v>583</v>
      </c>
      <c r="G42" s="429">
        <v>3</v>
      </c>
      <c r="H42" s="422">
        <v>800</v>
      </c>
      <c r="I42" s="4">
        <v>800</v>
      </c>
    </row>
    <row r="43" spans="1:14" ht="51">
      <c r="B43" s="417" t="s">
        <v>511</v>
      </c>
      <c r="C43" s="417" t="s">
        <v>512</v>
      </c>
      <c r="D43" s="418" t="s">
        <v>513</v>
      </c>
      <c r="E43" s="419" t="s">
        <v>576</v>
      </c>
      <c r="F43" s="417" t="s">
        <v>583</v>
      </c>
      <c r="G43" s="429">
        <v>3</v>
      </c>
      <c r="H43" s="422">
        <v>1000</v>
      </c>
      <c r="I43" s="4">
        <v>1000</v>
      </c>
    </row>
    <row r="44" spans="1:14" ht="51">
      <c r="B44" s="344" t="s">
        <v>522</v>
      </c>
      <c r="C44" s="87" t="s">
        <v>2605</v>
      </c>
      <c r="D44" s="87">
        <v>1017018271</v>
      </c>
      <c r="E44" s="419" t="s">
        <v>576</v>
      </c>
      <c r="F44" s="417" t="s">
        <v>583</v>
      </c>
      <c r="G44" s="555">
        <v>3</v>
      </c>
      <c r="H44" s="4">
        <v>300</v>
      </c>
      <c r="I44" s="4">
        <v>300</v>
      </c>
    </row>
    <row r="45" spans="1:14" ht="51">
      <c r="B45" s="417" t="s">
        <v>537</v>
      </c>
      <c r="C45" s="417" t="s">
        <v>538</v>
      </c>
      <c r="D45" s="421" t="s">
        <v>539</v>
      </c>
      <c r="E45" s="419" t="s">
        <v>576</v>
      </c>
      <c r="F45" s="417" t="s">
        <v>586</v>
      </c>
      <c r="G45" s="555">
        <v>4</v>
      </c>
      <c r="H45" s="4">
        <v>500</v>
      </c>
      <c r="I45" s="4">
        <v>500</v>
      </c>
    </row>
    <row r="46" spans="1:14" ht="51">
      <c r="B46" s="417" t="s">
        <v>511</v>
      </c>
      <c r="C46" s="417" t="s">
        <v>512</v>
      </c>
      <c r="D46" s="418" t="s">
        <v>513</v>
      </c>
      <c r="E46" s="419" t="s">
        <v>576</v>
      </c>
      <c r="F46" s="417" t="s">
        <v>586</v>
      </c>
      <c r="G46" s="555">
        <v>4</v>
      </c>
      <c r="H46" s="4">
        <v>1000</v>
      </c>
      <c r="I46" s="4">
        <v>1000</v>
      </c>
    </row>
    <row r="47" spans="1:14" ht="51">
      <c r="B47" s="417" t="s">
        <v>588</v>
      </c>
      <c r="C47" s="417" t="s">
        <v>512</v>
      </c>
      <c r="D47" s="421" t="s">
        <v>597</v>
      </c>
      <c r="E47" s="419" t="s">
        <v>576</v>
      </c>
      <c r="F47" s="417" t="s">
        <v>586</v>
      </c>
      <c r="G47" s="87">
        <v>4</v>
      </c>
      <c r="H47" s="4">
        <v>900</v>
      </c>
      <c r="I47" s="4">
        <v>900</v>
      </c>
    </row>
    <row r="48" spans="1:14" ht="51">
      <c r="B48" s="423" t="s">
        <v>592</v>
      </c>
      <c r="C48" s="423" t="s">
        <v>516</v>
      </c>
      <c r="D48" s="421" t="s">
        <v>517</v>
      </c>
      <c r="E48" s="419" t="s">
        <v>576</v>
      </c>
      <c r="F48" s="417" t="s">
        <v>586</v>
      </c>
      <c r="G48" s="87">
        <v>4</v>
      </c>
      <c r="H48" s="4">
        <v>1000</v>
      </c>
      <c r="I48" s="4">
        <v>1000</v>
      </c>
    </row>
    <row r="49" spans="2:9" ht="51">
      <c r="B49" s="417" t="s">
        <v>588</v>
      </c>
      <c r="C49" s="417" t="s">
        <v>512</v>
      </c>
      <c r="D49" s="421" t="s">
        <v>597</v>
      </c>
      <c r="E49" s="419" t="s">
        <v>576</v>
      </c>
      <c r="F49" s="419" t="s">
        <v>591</v>
      </c>
      <c r="G49" s="87">
        <v>3</v>
      </c>
      <c r="H49" s="4">
        <v>600</v>
      </c>
      <c r="I49" s="4">
        <v>600</v>
      </c>
    </row>
    <row r="50" spans="2:9" ht="51">
      <c r="B50" s="417" t="s">
        <v>534</v>
      </c>
      <c r="C50" s="417" t="s">
        <v>535</v>
      </c>
      <c r="D50" s="540" t="s">
        <v>536</v>
      </c>
      <c r="E50" s="419" t="s">
        <v>576</v>
      </c>
      <c r="F50" s="419" t="s">
        <v>591</v>
      </c>
      <c r="G50" s="87">
        <v>3</v>
      </c>
      <c r="H50" s="4">
        <v>400</v>
      </c>
      <c r="I50" s="4">
        <v>400</v>
      </c>
    </row>
    <row r="51" spans="2:9" ht="51">
      <c r="B51" s="551" t="s">
        <v>522</v>
      </c>
      <c r="C51" s="551" t="s">
        <v>523</v>
      </c>
      <c r="D51" s="576" t="s">
        <v>524</v>
      </c>
      <c r="E51" s="419" t="s">
        <v>576</v>
      </c>
      <c r="F51" s="419" t="s">
        <v>591</v>
      </c>
      <c r="G51" s="87">
        <v>3</v>
      </c>
      <c r="H51" s="4">
        <v>300</v>
      </c>
      <c r="I51" s="4">
        <v>300</v>
      </c>
    </row>
    <row r="52" spans="2:9" ht="51">
      <c r="B52" s="417" t="s">
        <v>511</v>
      </c>
      <c r="C52" s="417" t="s">
        <v>512</v>
      </c>
      <c r="D52" s="418" t="s">
        <v>513</v>
      </c>
      <c r="E52" s="419" t="s">
        <v>576</v>
      </c>
      <c r="F52" s="419" t="s">
        <v>2606</v>
      </c>
      <c r="G52" s="87">
        <v>4</v>
      </c>
      <c r="H52" s="4">
        <v>600</v>
      </c>
      <c r="I52" s="4"/>
    </row>
    <row r="53" spans="2:9" ht="51">
      <c r="B53" s="344" t="s">
        <v>522</v>
      </c>
      <c r="C53" s="87" t="s">
        <v>2605</v>
      </c>
      <c r="D53" s="87">
        <v>1017018271</v>
      </c>
      <c r="E53" s="419" t="s">
        <v>576</v>
      </c>
      <c r="F53" s="419" t="s">
        <v>2606</v>
      </c>
      <c r="G53" s="87">
        <v>4</v>
      </c>
      <c r="H53" s="4">
        <v>600</v>
      </c>
      <c r="I53" s="4"/>
    </row>
    <row r="54" spans="2:9" ht="51">
      <c r="B54" s="417" t="s">
        <v>588</v>
      </c>
      <c r="C54" s="417" t="s">
        <v>512</v>
      </c>
      <c r="D54" s="421" t="s">
        <v>597</v>
      </c>
      <c r="E54" s="419" t="s">
        <v>576</v>
      </c>
      <c r="F54" s="419" t="s">
        <v>2606</v>
      </c>
      <c r="G54" s="87">
        <v>4</v>
      </c>
      <c r="H54" s="4">
        <v>600</v>
      </c>
      <c r="I54" s="4"/>
    </row>
    <row r="55" spans="2:9" ht="51">
      <c r="B55" s="417" t="s">
        <v>534</v>
      </c>
      <c r="C55" s="417" t="s">
        <v>535</v>
      </c>
      <c r="D55" s="540" t="s">
        <v>536</v>
      </c>
      <c r="E55" s="419" t="s">
        <v>576</v>
      </c>
      <c r="F55" s="419" t="s">
        <v>2606</v>
      </c>
      <c r="G55" s="87">
        <v>4</v>
      </c>
      <c r="H55" s="4">
        <v>455</v>
      </c>
      <c r="I55" s="4"/>
    </row>
    <row r="56" spans="2:9" ht="63.75">
      <c r="B56" s="417" t="s">
        <v>588</v>
      </c>
      <c r="C56" s="417" t="s">
        <v>512</v>
      </c>
      <c r="D56" s="421" t="s">
        <v>597</v>
      </c>
      <c r="E56" s="419" t="s">
        <v>576</v>
      </c>
      <c r="F56" s="417" t="s">
        <v>580</v>
      </c>
      <c r="G56" s="87">
        <v>2</v>
      </c>
      <c r="H56" s="4">
        <v>200</v>
      </c>
      <c r="I56" s="4"/>
    </row>
    <row r="57" spans="2:9" ht="63.75">
      <c r="B57" s="417" t="s">
        <v>534</v>
      </c>
      <c r="C57" s="417" t="s">
        <v>535</v>
      </c>
      <c r="D57" s="540" t="s">
        <v>536</v>
      </c>
      <c r="E57" s="419" t="s">
        <v>576</v>
      </c>
      <c r="F57" s="417" t="s">
        <v>580</v>
      </c>
      <c r="G57" s="87">
        <v>2</v>
      </c>
      <c r="H57" s="4">
        <v>200</v>
      </c>
      <c r="I57" s="4"/>
    </row>
    <row r="58" spans="2:9" ht="63.75">
      <c r="B58" s="423" t="s">
        <v>592</v>
      </c>
      <c r="C58" s="423" t="s">
        <v>516</v>
      </c>
      <c r="D58" s="421" t="s">
        <v>517</v>
      </c>
      <c r="E58" s="419" t="s">
        <v>576</v>
      </c>
      <c r="F58" s="417" t="s">
        <v>580</v>
      </c>
      <c r="G58" s="579">
        <v>2</v>
      </c>
      <c r="H58" s="580">
        <v>200</v>
      </c>
      <c r="I58" s="580"/>
    </row>
    <row r="59" spans="2:9" ht="76.5">
      <c r="B59" s="417" t="s">
        <v>511</v>
      </c>
      <c r="C59" s="417" t="s">
        <v>512</v>
      </c>
      <c r="D59" s="418" t="s">
        <v>513</v>
      </c>
      <c r="E59" s="419" t="s">
        <v>576</v>
      </c>
      <c r="F59" s="417" t="s">
        <v>585</v>
      </c>
      <c r="G59" s="429">
        <v>5</v>
      </c>
      <c r="H59" s="573">
        <v>600</v>
      </c>
      <c r="I59" s="573">
        <v>600</v>
      </c>
    </row>
    <row r="60" spans="2:9" ht="76.5">
      <c r="B60" s="417" t="s">
        <v>588</v>
      </c>
      <c r="C60" s="417" t="s">
        <v>512</v>
      </c>
      <c r="D60" s="421" t="s">
        <v>597</v>
      </c>
      <c r="E60" s="419" t="s">
        <v>576</v>
      </c>
      <c r="F60" s="427" t="s">
        <v>585</v>
      </c>
      <c r="G60" s="551">
        <v>5</v>
      </c>
      <c r="H60" s="551">
        <v>600</v>
      </c>
      <c r="I60" s="573">
        <v>600</v>
      </c>
    </row>
    <row r="61" spans="2:9" ht="76.5">
      <c r="B61" s="417" t="s">
        <v>534</v>
      </c>
      <c r="C61" s="417" t="s">
        <v>535</v>
      </c>
      <c r="D61" s="540" t="s">
        <v>536</v>
      </c>
      <c r="E61" s="419" t="s">
        <v>576</v>
      </c>
      <c r="F61" s="417" t="s">
        <v>585</v>
      </c>
      <c r="G61" s="429">
        <v>5</v>
      </c>
      <c r="H61" s="422">
        <v>500</v>
      </c>
      <c r="I61" s="4">
        <v>500</v>
      </c>
    </row>
    <row r="62" spans="2:9" ht="51">
      <c r="B62" s="417" t="s">
        <v>588</v>
      </c>
      <c r="C62" s="417" t="s">
        <v>512</v>
      </c>
      <c r="D62" s="421" t="s">
        <v>597</v>
      </c>
      <c r="E62" s="419" t="s">
        <v>576</v>
      </c>
      <c r="F62" s="419" t="s">
        <v>591</v>
      </c>
      <c r="G62" s="429">
        <v>5</v>
      </c>
      <c r="H62" s="422">
        <v>500</v>
      </c>
      <c r="I62" s="4">
        <v>500</v>
      </c>
    </row>
    <row r="63" spans="2:9" ht="51">
      <c r="B63" s="551" t="s">
        <v>522</v>
      </c>
      <c r="C63" s="551" t="s">
        <v>523</v>
      </c>
      <c r="D63" s="576" t="s">
        <v>524</v>
      </c>
      <c r="E63" s="419" t="s">
        <v>576</v>
      </c>
      <c r="F63" s="419" t="s">
        <v>591</v>
      </c>
      <c r="G63" s="551">
        <v>5</v>
      </c>
      <c r="H63" s="577">
        <v>500</v>
      </c>
      <c r="I63" s="4">
        <v>500</v>
      </c>
    </row>
    <row r="64" spans="2:9" ht="51">
      <c r="B64" s="417" t="s">
        <v>534</v>
      </c>
      <c r="C64" s="417" t="s">
        <v>535</v>
      </c>
      <c r="D64" s="540" t="s">
        <v>536</v>
      </c>
      <c r="E64" s="419" t="s">
        <v>576</v>
      </c>
      <c r="F64" s="419" t="s">
        <v>591</v>
      </c>
      <c r="G64" s="551">
        <v>5</v>
      </c>
      <c r="H64" s="577">
        <v>400</v>
      </c>
      <c r="I64" s="4">
        <v>400</v>
      </c>
    </row>
    <row r="65" spans="2:15" ht="51">
      <c r="B65" s="417" t="s">
        <v>534</v>
      </c>
      <c r="C65" s="417" t="s">
        <v>535</v>
      </c>
      <c r="D65" s="540" t="s">
        <v>536</v>
      </c>
      <c r="E65" s="419" t="s">
        <v>576</v>
      </c>
      <c r="F65" s="419" t="s">
        <v>591</v>
      </c>
      <c r="G65" s="551">
        <v>5</v>
      </c>
      <c r="H65" s="578">
        <v>400</v>
      </c>
      <c r="I65" s="578">
        <v>400</v>
      </c>
    </row>
    <row r="66" spans="2:15" ht="51">
      <c r="B66" s="417" t="s">
        <v>537</v>
      </c>
      <c r="C66" s="417" t="s">
        <v>538</v>
      </c>
      <c r="D66" s="421" t="s">
        <v>539</v>
      </c>
      <c r="E66" s="419" t="s">
        <v>576</v>
      </c>
      <c r="F66" s="417" t="s">
        <v>583</v>
      </c>
      <c r="G66" s="429">
        <v>3</v>
      </c>
      <c r="H66" s="422">
        <v>700</v>
      </c>
      <c r="I66" s="4">
        <v>700</v>
      </c>
    </row>
    <row r="67" spans="2:15" ht="51">
      <c r="B67" s="423" t="s">
        <v>588</v>
      </c>
      <c r="C67" s="423" t="s">
        <v>512</v>
      </c>
      <c r="D67" s="421" t="s">
        <v>597</v>
      </c>
      <c r="E67" s="419" t="s">
        <v>576</v>
      </c>
      <c r="F67" s="417" t="s">
        <v>583</v>
      </c>
      <c r="G67" s="429">
        <v>3</v>
      </c>
      <c r="H67" s="422">
        <v>800</v>
      </c>
      <c r="I67" s="4">
        <v>800</v>
      </c>
    </row>
    <row r="68" spans="2:15" ht="51">
      <c r="B68" s="417" t="s">
        <v>511</v>
      </c>
      <c r="C68" s="417" t="s">
        <v>512</v>
      </c>
      <c r="D68" s="418" t="s">
        <v>513</v>
      </c>
      <c r="E68" s="419" t="s">
        <v>576</v>
      </c>
      <c r="F68" s="417" t="s">
        <v>583</v>
      </c>
      <c r="G68" s="429">
        <v>3</v>
      </c>
      <c r="H68" s="422">
        <v>1000</v>
      </c>
      <c r="I68" s="4">
        <v>1000</v>
      </c>
    </row>
    <row r="69" spans="2:15" ht="51">
      <c r="B69" s="344" t="s">
        <v>522</v>
      </c>
      <c r="C69" s="87" t="s">
        <v>2605</v>
      </c>
      <c r="D69" s="87">
        <v>1017018271</v>
      </c>
      <c r="E69" s="419" t="s">
        <v>576</v>
      </c>
      <c r="F69" s="417" t="s">
        <v>583</v>
      </c>
      <c r="G69" s="555">
        <v>3</v>
      </c>
      <c r="H69" s="4">
        <v>300</v>
      </c>
      <c r="I69" s="4">
        <v>300</v>
      </c>
    </row>
    <row r="70" spans="2:15" ht="51">
      <c r="B70" s="417" t="s">
        <v>537</v>
      </c>
      <c r="C70" s="417" t="s">
        <v>538</v>
      </c>
      <c r="D70" s="421" t="s">
        <v>539</v>
      </c>
      <c r="E70" s="419" t="s">
        <v>576</v>
      </c>
      <c r="F70" s="417" t="s">
        <v>586</v>
      </c>
      <c r="G70" s="555">
        <v>4</v>
      </c>
      <c r="H70" s="4">
        <v>500</v>
      </c>
      <c r="I70" s="4">
        <v>500</v>
      </c>
    </row>
    <row r="71" spans="2:15" ht="51">
      <c r="B71" s="417" t="s">
        <v>511</v>
      </c>
      <c r="C71" s="417" t="s">
        <v>512</v>
      </c>
      <c r="D71" s="418" t="s">
        <v>513</v>
      </c>
      <c r="E71" s="419" t="s">
        <v>576</v>
      </c>
      <c r="F71" s="417" t="s">
        <v>586</v>
      </c>
      <c r="G71" s="555">
        <v>4</v>
      </c>
      <c r="H71" s="4">
        <v>1000</v>
      </c>
      <c r="I71" s="4">
        <v>1000</v>
      </c>
    </row>
    <row r="72" spans="2:15" ht="51">
      <c r="B72" s="417" t="s">
        <v>588</v>
      </c>
      <c r="C72" s="417" t="s">
        <v>512</v>
      </c>
      <c r="D72" s="421" t="s">
        <v>597</v>
      </c>
      <c r="E72" s="419" t="s">
        <v>576</v>
      </c>
      <c r="F72" s="417" t="s">
        <v>586</v>
      </c>
      <c r="G72" s="87">
        <v>4</v>
      </c>
      <c r="H72" s="4">
        <v>1000</v>
      </c>
      <c r="I72" s="4">
        <v>1000</v>
      </c>
    </row>
    <row r="73" spans="2:15" ht="51">
      <c r="B73" s="423" t="s">
        <v>522</v>
      </c>
      <c r="C73" s="423" t="s">
        <v>523</v>
      </c>
      <c r="D73" s="421" t="s">
        <v>524</v>
      </c>
      <c r="E73" s="419" t="s">
        <v>576</v>
      </c>
      <c r="F73" s="417" t="s">
        <v>586</v>
      </c>
      <c r="G73" s="87">
        <v>4</v>
      </c>
      <c r="H73" s="4">
        <v>1000</v>
      </c>
      <c r="I73" s="4">
        <v>1000</v>
      </c>
    </row>
    <row r="74" spans="2:15" ht="51">
      <c r="B74" s="417" t="s">
        <v>588</v>
      </c>
      <c r="C74" s="417" t="s">
        <v>512</v>
      </c>
      <c r="D74" s="421" t="s">
        <v>597</v>
      </c>
      <c r="E74" s="419" t="s">
        <v>576</v>
      </c>
      <c r="F74" s="419" t="s">
        <v>591</v>
      </c>
      <c r="G74" s="87">
        <v>3</v>
      </c>
      <c r="H74" s="4">
        <v>600</v>
      </c>
      <c r="I74" s="4">
        <v>600</v>
      </c>
    </row>
    <row r="75" spans="2:15" ht="51">
      <c r="B75" s="417" t="s">
        <v>534</v>
      </c>
      <c r="C75" s="417" t="s">
        <v>535</v>
      </c>
      <c r="D75" s="540" t="s">
        <v>536</v>
      </c>
      <c r="E75" s="419" t="s">
        <v>576</v>
      </c>
      <c r="F75" s="419" t="s">
        <v>591</v>
      </c>
      <c r="G75" s="87">
        <v>3</v>
      </c>
      <c r="H75" s="4">
        <v>500</v>
      </c>
      <c r="I75" s="4">
        <v>500</v>
      </c>
      <c r="M75" s="72"/>
      <c r="N75" s="72"/>
      <c r="O75" s="72"/>
    </row>
    <row r="76" spans="2:15" ht="51">
      <c r="B76" s="551" t="s">
        <v>522</v>
      </c>
      <c r="C76" s="551" t="s">
        <v>523</v>
      </c>
      <c r="D76" s="576" t="s">
        <v>524</v>
      </c>
      <c r="E76" s="419" t="s">
        <v>576</v>
      </c>
      <c r="F76" s="419" t="s">
        <v>591</v>
      </c>
      <c r="G76" s="87">
        <v>3</v>
      </c>
      <c r="H76" s="4">
        <v>500</v>
      </c>
      <c r="I76" s="4">
        <v>500</v>
      </c>
      <c r="M76" s="72"/>
      <c r="N76" s="607"/>
      <c r="O76" s="72"/>
    </row>
    <row r="77" spans="2:15" ht="51">
      <c r="B77" s="417" t="s">
        <v>511</v>
      </c>
      <c r="C77" s="417" t="s">
        <v>512</v>
      </c>
      <c r="D77" s="418" t="s">
        <v>513</v>
      </c>
      <c r="E77" s="419" t="s">
        <v>576</v>
      </c>
      <c r="F77" s="419" t="s">
        <v>2606</v>
      </c>
      <c r="G77" s="87">
        <v>4</v>
      </c>
      <c r="H77" s="4">
        <v>800</v>
      </c>
      <c r="I77" s="4">
        <v>800</v>
      </c>
      <c r="M77" s="72"/>
      <c r="N77" s="607"/>
      <c r="O77" s="72"/>
    </row>
    <row r="78" spans="2:15" ht="51">
      <c r="B78" s="344" t="s">
        <v>522</v>
      </c>
      <c r="C78" s="87" t="s">
        <v>2605</v>
      </c>
      <c r="D78" s="87">
        <v>1017018271</v>
      </c>
      <c r="E78" s="419" t="s">
        <v>576</v>
      </c>
      <c r="F78" s="419" t="s">
        <v>2606</v>
      </c>
      <c r="G78" s="87">
        <v>4</v>
      </c>
      <c r="H78" s="4"/>
      <c r="I78" s="4">
        <v>600</v>
      </c>
      <c r="M78" s="72"/>
      <c r="N78" s="607"/>
      <c r="O78" s="72"/>
    </row>
    <row r="79" spans="2:15" ht="51">
      <c r="B79" s="417" t="s">
        <v>588</v>
      </c>
      <c r="C79" s="417" t="s">
        <v>512</v>
      </c>
      <c r="D79" s="421" t="s">
        <v>597</v>
      </c>
      <c r="E79" s="419" t="s">
        <v>576</v>
      </c>
      <c r="F79" s="419" t="s">
        <v>2606</v>
      </c>
      <c r="G79" s="87">
        <v>4</v>
      </c>
      <c r="H79" s="4"/>
      <c r="I79" s="4">
        <v>600</v>
      </c>
      <c r="M79" s="72"/>
      <c r="N79" s="607"/>
      <c r="O79" s="72"/>
    </row>
    <row r="80" spans="2:15" ht="51">
      <c r="B80" s="417" t="s">
        <v>534</v>
      </c>
      <c r="C80" s="417" t="s">
        <v>535</v>
      </c>
      <c r="D80" s="540" t="s">
        <v>536</v>
      </c>
      <c r="E80" s="419" t="s">
        <v>576</v>
      </c>
      <c r="F80" s="419" t="s">
        <v>2606</v>
      </c>
      <c r="G80" s="87">
        <v>4</v>
      </c>
      <c r="H80" s="4"/>
      <c r="I80" s="4">
        <v>500</v>
      </c>
      <c r="M80" s="72"/>
      <c r="N80" s="607"/>
      <c r="O80" s="72"/>
    </row>
    <row r="81" spans="2:15" ht="63.75">
      <c r="B81" s="417" t="s">
        <v>588</v>
      </c>
      <c r="C81" s="417" t="s">
        <v>512</v>
      </c>
      <c r="D81" s="421" t="s">
        <v>597</v>
      </c>
      <c r="E81" s="419" t="s">
        <v>576</v>
      </c>
      <c r="F81" s="417" t="s">
        <v>580</v>
      </c>
      <c r="G81" s="87">
        <v>2</v>
      </c>
      <c r="H81" s="4"/>
      <c r="I81" s="4">
        <v>200</v>
      </c>
      <c r="M81" s="72"/>
      <c r="N81" s="607"/>
      <c r="O81" s="72"/>
    </row>
    <row r="82" spans="2:15" ht="63.75">
      <c r="B82" s="417" t="s">
        <v>534</v>
      </c>
      <c r="C82" s="417" t="s">
        <v>535</v>
      </c>
      <c r="D82" s="540" t="s">
        <v>536</v>
      </c>
      <c r="E82" s="419" t="s">
        <v>576</v>
      </c>
      <c r="F82" s="417" t="s">
        <v>580</v>
      </c>
      <c r="G82" s="87">
        <v>2</v>
      </c>
      <c r="H82" s="4"/>
      <c r="I82" s="4">
        <v>200</v>
      </c>
      <c r="M82" s="72"/>
      <c r="N82" s="607"/>
      <c r="O82" s="72"/>
    </row>
    <row r="83" spans="2:15" ht="76.5">
      <c r="B83" s="417" t="s">
        <v>511</v>
      </c>
      <c r="C83" s="417" t="s">
        <v>512</v>
      </c>
      <c r="D83" s="418" t="s">
        <v>513</v>
      </c>
      <c r="E83" s="419" t="s">
        <v>576</v>
      </c>
      <c r="F83" s="417" t="s">
        <v>585</v>
      </c>
      <c r="G83" s="429">
        <v>3</v>
      </c>
      <c r="H83" s="573"/>
      <c r="I83" s="4">
        <v>700</v>
      </c>
      <c r="M83" s="72"/>
      <c r="N83" s="607"/>
      <c r="O83" s="72"/>
    </row>
    <row r="84" spans="2:15" ht="76.5">
      <c r="B84" s="417" t="s">
        <v>534</v>
      </c>
      <c r="C84" s="417" t="s">
        <v>535</v>
      </c>
      <c r="D84" s="540" t="s">
        <v>536</v>
      </c>
      <c r="E84" s="419" t="s">
        <v>576</v>
      </c>
      <c r="F84" s="417" t="s">
        <v>585</v>
      </c>
      <c r="G84" s="429">
        <v>3</v>
      </c>
      <c r="H84" s="581"/>
      <c r="I84" s="4">
        <v>200</v>
      </c>
      <c r="M84" s="72"/>
      <c r="N84" s="608"/>
      <c r="O84" s="72"/>
    </row>
    <row r="85" spans="2:15" ht="76.5">
      <c r="B85" s="551" t="s">
        <v>522</v>
      </c>
      <c r="C85" s="551" t="s">
        <v>523</v>
      </c>
      <c r="D85" s="576" t="s">
        <v>524</v>
      </c>
      <c r="E85" s="419" t="s">
        <v>576</v>
      </c>
      <c r="F85" s="417" t="s">
        <v>585</v>
      </c>
      <c r="G85" s="429">
        <v>3</v>
      </c>
      <c r="H85" s="581"/>
      <c r="I85" s="4">
        <v>400</v>
      </c>
      <c r="M85" s="72"/>
      <c r="N85" s="608"/>
      <c r="O85" s="72"/>
    </row>
    <row r="86" spans="2:15" ht="51">
      <c r="B86" s="417" t="s">
        <v>534</v>
      </c>
      <c r="C86" s="417" t="s">
        <v>535</v>
      </c>
      <c r="D86" s="540" t="s">
        <v>536</v>
      </c>
      <c r="E86" s="419" t="s">
        <v>576</v>
      </c>
      <c r="F86" s="419" t="s">
        <v>591</v>
      </c>
      <c r="G86" s="429">
        <v>4</v>
      </c>
      <c r="H86" s="587"/>
      <c r="I86" s="551">
        <v>240</v>
      </c>
      <c r="M86" s="72"/>
      <c r="N86" s="608"/>
      <c r="O86" s="72"/>
    </row>
    <row r="87" spans="2:15" ht="51">
      <c r="B87" s="417" t="s">
        <v>511</v>
      </c>
      <c r="C87" s="417" t="s">
        <v>512</v>
      </c>
      <c r="D87" s="540" t="s">
        <v>513</v>
      </c>
      <c r="E87" s="419" t="s">
        <v>576</v>
      </c>
      <c r="F87" s="419" t="s">
        <v>591</v>
      </c>
      <c r="G87" s="429">
        <v>4</v>
      </c>
      <c r="H87" s="584"/>
      <c r="I87" s="551">
        <v>800</v>
      </c>
      <c r="M87" s="72"/>
      <c r="N87" s="608"/>
      <c r="O87" s="72"/>
    </row>
    <row r="88" spans="2:15" ht="51">
      <c r="B88" s="417" t="s">
        <v>522</v>
      </c>
      <c r="C88" s="417" t="s">
        <v>523</v>
      </c>
      <c r="D88" s="540" t="s">
        <v>524</v>
      </c>
      <c r="E88" s="419" t="s">
        <v>576</v>
      </c>
      <c r="F88" s="419" t="s">
        <v>591</v>
      </c>
      <c r="G88" s="429">
        <v>4</v>
      </c>
      <c r="H88" s="584"/>
      <c r="I88" s="551">
        <v>400</v>
      </c>
      <c r="M88" s="72"/>
      <c r="N88" s="608"/>
      <c r="O88" s="72"/>
    </row>
    <row r="89" spans="2:15" ht="51">
      <c r="B89" s="417" t="s">
        <v>537</v>
      </c>
      <c r="C89" s="417" t="s">
        <v>538</v>
      </c>
      <c r="D89" s="421" t="s">
        <v>539</v>
      </c>
      <c r="E89" s="419" t="s">
        <v>576</v>
      </c>
      <c r="F89" s="417" t="s">
        <v>586</v>
      </c>
      <c r="G89" s="429">
        <v>5</v>
      </c>
      <c r="H89" s="584"/>
      <c r="I89" s="551">
        <v>400</v>
      </c>
      <c r="M89" s="72"/>
      <c r="N89" s="608"/>
      <c r="O89" s="72"/>
    </row>
    <row r="90" spans="2:15" ht="51">
      <c r="B90" s="417" t="s">
        <v>522</v>
      </c>
      <c r="C90" s="417" t="s">
        <v>523</v>
      </c>
      <c r="D90" s="540" t="s">
        <v>524</v>
      </c>
      <c r="E90" s="419" t="s">
        <v>576</v>
      </c>
      <c r="F90" s="417" t="s">
        <v>586</v>
      </c>
      <c r="G90" s="429">
        <v>5</v>
      </c>
      <c r="H90" s="584"/>
      <c r="I90" s="551">
        <v>500</v>
      </c>
      <c r="M90" s="72"/>
      <c r="N90" s="609"/>
      <c r="O90" s="72"/>
    </row>
    <row r="91" spans="2:15" ht="51">
      <c r="B91" s="417" t="s">
        <v>511</v>
      </c>
      <c r="C91" s="417" t="s">
        <v>512</v>
      </c>
      <c r="D91" s="540" t="s">
        <v>513</v>
      </c>
      <c r="E91" s="419" t="s">
        <v>576</v>
      </c>
      <c r="F91" s="417" t="s">
        <v>586</v>
      </c>
      <c r="G91" s="429">
        <v>5</v>
      </c>
      <c r="H91" s="584"/>
      <c r="I91" s="551">
        <v>750</v>
      </c>
      <c r="M91" s="72"/>
      <c r="N91" s="610"/>
      <c r="O91" s="72"/>
    </row>
    <row r="92" spans="2:15" ht="76.5">
      <c r="B92" s="417" t="s">
        <v>511</v>
      </c>
      <c r="C92" s="417" t="s">
        <v>512</v>
      </c>
      <c r="D92" s="418" t="s">
        <v>513</v>
      </c>
      <c r="E92" s="419" t="s">
        <v>576</v>
      </c>
      <c r="F92" s="417" t="s">
        <v>2607</v>
      </c>
      <c r="G92" s="429">
        <v>3</v>
      </c>
      <c r="I92" s="582">
        <v>500</v>
      </c>
      <c r="M92" s="72"/>
      <c r="N92" s="611"/>
      <c r="O92" s="72"/>
    </row>
    <row r="93" spans="2:15" ht="76.5">
      <c r="B93" s="417" t="s">
        <v>537</v>
      </c>
      <c r="C93" s="417" t="s">
        <v>538</v>
      </c>
      <c r="D93" s="421" t="s">
        <v>539</v>
      </c>
      <c r="E93" s="419" t="s">
        <v>576</v>
      </c>
      <c r="F93" s="417" t="s">
        <v>2607</v>
      </c>
      <c r="G93" s="429">
        <v>3</v>
      </c>
      <c r="H93" s="581"/>
      <c r="I93" s="583">
        <v>300</v>
      </c>
      <c r="M93" s="72"/>
      <c r="N93" s="608"/>
      <c r="O93" s="72"/>
    </row>
    <row r="94" spans="2:15" ht="76.5">
      <c r="B94" s="417" t="s">
        <v>522</v>
      </c>
      <c r="C94" s="417" t="s">
        <v>523</v>
      </c>
      <c r="D94" s="540" t="s">
        <v>524</v>
      </c>
      <c r="E94" s="419" t="s">
        <v>576</v>
      </c>
      <c r="F94" s="417" t="s">
        <v>2607</v>
      </c>
      <c r="G94" s="429">
        <v>3</v>
      </c>
      <c r="H94" s="581"/>
      <c r="I94" s="577">
        <v>400</v>
      </c>
      <c r="M94" s="72"/>
      <c r="N94" s="608"/>
      <c r="O94" s="72"/>
    </row>
    <row r="95" spans="2:15" ht="38.25">
      <c r="B95" s="417" t="s">
        <v>511</v>
      </c>
      <c r="C95" s="417" t="s">
        <v>512</v>
      </c>
      <c r="D95" s="540" t="s">
        <v>513</v>
      </c>
      <c r="E95" s="419" t="s">
        <v>576</v>
      </c>
      <c r="F95" s="417" t="s">
        <v>2608</v>
      </c>
      <c r="G95" s="429">
        <v>3</v>
      </c>
      <c r="H95" s="584"/>
      <c r="I95" s="551">
        <v>500</v>
      </c>
      <c r="M95" s="72"/>
      <c r="N95" s="608"/>
      <c r="O95" s="72"/>
    </row>
    <row r="96" spans="2:15" ht="38.25">
      <c r="B96" s="417" t="s">
        <v>522</v>
      </c>
      <c r="C96" s="417" t="s">
        <v>523</v>
      </c>
      <c r="D96" s="540" t="s">
        <v>524</v>
      </c>
      <c r="E96" s="419" t="s">
        <v>576</v>
      </c>
      <c r="F96" s="417" t="s">
        <v>2608</v>
      </c>
      <c r="G96" s="429">
        <v>3</v>
      </c>
      <c r="H96" s="584"/>
      <c r="I96" s="551">
        <v>200</v>
      </c>
      <c r="M96" s="72"/>
      <c r="N96" s="608"/>
      <c r="O96" s="72"/>
    </row>
    <row r="97" spans="1:15" ht="38.25">
      <c r="B97" s="417" t="s">
        <v>537</v>
      </c>
      <c r="C97" s="417" t="s">
        <v>538</v>
      </c>
      <c r="D97" s="421" t="s">
        <v>539</v>
      </c>
      <c r="E97" s="419" t="s">
        <v>576</v>
      </c>
      <c r="F97" s="417" t="s">
        <v>2608</v>
      </c>
      <c r="G97" s="429">
        <v>3</v>
      </c>
      <c r="H97" s="584"/>
      <c r="I97" s="551">
        <v>200</v>
      </c>
      <c r="M97" s="72"/>
      <c r="N97" s="608"/>
      <c r="O97" s="72"/>
    </row>
    <row r="98" spans="1:15" ht="63.75">
      <c r="B98" s="417" t="s">
        <v>511</v>
      </c>
      <c r="C98" s="417" t="s">
        <v>512</v>
      </c>
      <c r="D98" s="540" t="s">
        <v>513</v>
      </c>
      <c r="E98" s="419" t="s">
        <v>576</v>
      </c>
      <c r="F98" s="417" t="s">
        <v>2609</v>
      </c>
      <c r="G98" s="429">
        <v>3</v>
      </c>
      <c r="H98" s="584"/>
      <c r="I98" s="551">
        <v>500</v>
      </c>
      <c r="M98" s="72"/>
      <c r="N98" s="608"/>
      <c r="O98" s="72"/>
    </row>
    <row r="99" spans="1:15" ht="63.75">
      <c r="B99" s="417" t="s">
        <v>522</v>
      </c>
      <c r="C99" s="417" t="s">
        <v>523</v>
      </c>
      <c r="D99" s="540" t="s">
        <v>524</v>
      </c>
      <c r="E99" s="419" t="s">
        <v>576</v>
      </c>
      <c r="F99" s="417" t="s">
        <v>2609</v>
      </c>
      <c r="G99" s="429">
        <v>3</v>
      </c>
      <c r="H99" s="584"/>
      <c r="I99" s="551">
        <v>300</v>
      </c>
      <c r="M99" s="72"/>
      <c r="N99" s="612"/>
      <c r="O99" s="72"/>
    </row>
    <row r="100" spans="1:15" ht="63.75">
      <c r="B100" s="417" t="s">
        <v>537</v>
      </c>
      <c r="C100" s="417" t="s">
        <v>538</v>
      </c>
      <c r="D100" s="421" t="s">
        <v>539</v>
      </c>
      <c r="E100" s="419" t="s">
        <v>576</v>
      </c>
      <c r="F100" s="417" t="s">
        <v>2609</v>
      </c>
      <c r="G100" s="429">
        <v>3</v>
      </c>
      <c r="H100" s="584"/>
      <c r="I100" s="551">
        <v>300</v>
      </c>
      <c r="M100" s="72"/>
      <c r="N100" s="72"/>
      <c r="O100" s="72"/>
    </row>
    <row r="101" spans="1:15">
      <c r="B101" s="581"/>
      <c r="C101" s="581"/>
      <c r="D101" s="581"/>
      <c r="E101" s="581"/>
      <c r="F101" s="588" t="s">
        <v>324</v>
      </c>
      <c r="G101" s="581"/>
      <c r="H101" s="584">
        <f>SUM(H9:H100)</f>
        <v>36590</v>
      </c>
      <c r="I101" s="584">
        <f>SUM(I9:I100)</f>
        <v>42995</v>
      </c>
      <c r="M101" s="72"/>
      <c r="N101" s="72"/>
      <c r="O101" s="72"/>
    </row>
    <row r="102" spans="1:15">
      <c r="M102" s="72"/>
      <c r="N102" s="72"/>
      <c r="O102" s="72"/>
    </row>
    <row r="103" spans="1:15">
      <c r="M103" s="72"/>
      <c r="N103" s="72"/>
      <c r="O103" s="72"/>
    </row>
    <row r="104" spans="1:15">
      <c r="M104" s="72"/>
      <c r="N104" s="72"/>
      <c r="O104" s="72"/>
    </row>
    <row r="105" spans="1:15">
      <c r="M105" s="72"/>
      <c r="N105" s="72"/>
      <c r="O105" s="72"/>
    </row>
    <row r="106" spans="1:15" ht="15">
      <c r="A106" s="195" t="s">
        <v>440</v>
      </c>
      <c r="B106" s="45"/>
      <c r="C106" s="45"/>
      <c r="D106" s="45"/>
      <c r="E106" s="45"/>
      <c r="F106" s="45"/>
      <c r="G106" s="2"/>
      <c r="H106" s="2"/>
      <c r="M106" s="72"/>
      <c r="N106" s="72"/>
      <c r="O106" s="72"/>
    </row>
    <row r="107" spans="1:15" ht="15">
      <c r="A107" s="195"/>
      <c r="B107" s="45"/>
      <c r="C107" s="45"/>
      <c r="D107" s="45"/>
      <c r="E107" s="45"/>
      <c r="F107" s="45"/>
      <c r="G107" s="2"/>
      <c r="H107" s="2"/>
      <c r="M107" s="72"/>
      <c r="N107" s="72"/>
      <c r="O107" s="72"/>
    </row>
    <row r="108" spans="1:15" ht="15">
      <c r="A108" s="195"/>
      <c r="B108" s="2"/>
      <c r="C108" s="2"/>
      <c r="D108" s="2"/>
      <c r="E108" s="2"/>
      <c r="F108" s="2"/>
      <c r="G108" s="2"/>
      <c r="H108" s="2"/>
      <c r="M108" s="72"/>
      <c r="N108" s="72"/>
      <c r="O108" s="72"/>
    </row>
    <row r="109" spans="1:15" ht="15">
      <c r="A109" s="69" t="s">
        <v>107</v>
      </c>
      <c r="B109" s="2"/>
      <c r="C109" s="2"/>
      <c r="D109" s="2"/>
      <c r="E109" s="2"/>
      <c r="F109" s="2"/>
      <c r="G109" s="2"/>
      <c r="H109" s="2"/>
      <c r="M109" s="72"/>
      <c r="N109" s="72"/>
      <c r="O109" s="72"/>
    </row>
    <row r="110" spans="1:15" ht="15">
      <c r="A110" s="2"/>
      <c r="B110" s="2"/>
      <c r="C110" s="2"/>
      <c r="D110" s="2"/>
      <c r="E110" s="2"/>
      <c r="F110" s="2"/>
      <c r="G110" s="2"/>
      <c r="H110" s="23"/>
      <c r="M110" s="72"/>
      <c r="N110" s="72"/>
      <c r="O110" s="72"/>
    </row>
    <row r="111" spans="1:15" ht="15">
      <c r="A111" s="2"/>
      <c r="B111" s="2"/>
      <c r="C111" s="2"/>
      <c r="D111" s="2"/>
      <c r="E111" s="2"/>
      <c r="F111" s="2"/>
      <c r="G111" s="2"/>
      <c r="H111" s="2"/>
      <c r="M111" s="72"/>
      <c r="N111" s="72"/>
      <c r="O111" s="72"/>
    </row>
    <row r="112" spans="1:15" ht="15">
      <c r="A112" s="69"/>
      <c r="B112" s="69" t="s">
        <v>265</v>
      </c>
      <c r="C112" s="69"/>
      <c r="D112" s="69"/>
      <c r="E112" s="69"/>
      <c r="F112" s="69"/>
      <c r="G112" s="2"/>
      <c r="H112" s="2"/>
      <c r="M112" s="72"/>
      <c r="N112" s="72"/>
      <c r="O112" s="72"/>
    </row>
    <row r="113" spans="1:15" ht="15">
      <c r="A113" s="2"/>
      <c r="B113" s="2" t="s">
        <v>264</v>
      </c>
      <c r="C113" s="2"/>
      <c r="D113" s="2"/>
      <c r="E113" s="2"/>
      <c r="F113" s="2"/>
      <c r="G113" s="2"/>
      <c r="H113" s="12"/>
      <c r="M113" s="72"/>
      <c r="N113" s="72"/>
      <c r="O113" s="72"/>
    </row>
    <row r="114" spans="1:15" ht="15">
      <c r="A114" s="66"/>
      <c r="B114" s="66" t="s">
        <v>139</v>
      </c>
      <c r="C114" s="66"/>
      <c r="D114" s="66"/>
      <c r="E114" s="66"/>
      <c r="F114" s="66"/>
      <c r="H114" s="12"/>
      <c r="M114" s="72"/>
      <c r="N114" s="72"/>
      <c r="O114" s="72"/>
    </row>
    <row r="115" spans="1:15">
      <c r="M115" s="72"/>
      <c r="N115" s="72"/>
      <c r="O115" s="72"/>
    </row>
    <row r="116" spans="1:15">
      <c r="M116" s="72"/>
      <c r="N116" s="72"/>
      <c r="O116" s="72"/>
    </row>
    <row r="117" spans="1:15">
      <c r="M117" s="72"/>
      <c r="N117" s="72"/>
      <c r="O117" s="72"/>
    </row>
    <row r="118" spans="1:15">
      <c r="M118" s="72"/>
      <c r="N118" s="72"/>
      <c r="O118" s="72"/>
    </row>
    <row r="119" spans="1:15">
      <c r="M119" s="72"/>
      <c r="N119" s="72"/>
      <c r="O119" s="72"/>
    </row>
    <row r="120" spans="1:15">
      <c r="M120" s="72"/>
      <c r="N120" s="72"/>
      <c r="O120" s="72"/>
    </row>
    <row r="146" spans="8:8" ht="15">
      <c r="H146" s="12"/>
    </row>
    <row r="407" spans="1:9" ht="15">
      <c r="A407" s="216"/>
      <c r="B407" s="215"/>
      <c r="C407" s="585"/>
      <c r="D407" s="585"/>
      <c r="E407" s="585"/>
      <c r="F407" s="585"/>
      <c r="G407" s="585"/>
      <c r="H407" s="586"/>
      <c r="I407" s="586"/>
    </row>
    <row r="408" spans="1:9" ht="15">
      <c r="A408" s="45"/>
      <c r="B408" s="45"/>
      <c r="C408" s="45"/>
      <c r="D408" s="45"/>
      <c r="E408" s="45"/>
      <c r="F408" s="45"/>
      <c r="G408" s="2"/>
      <c r="H408" s="2"/>
    </row>
  </sheetData>
  <mergeCells count="1">
    <mergeCell ref="G1:H1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>
      <c r="A1" s="74" t="s">
        <v>441</v>
      </c>
      <c r="B1" s="74"/>
      <c r="C1" s="77"/>
      <c r="D1" s="77"/>
      <c r="E1" s="77"/>
      <c r="F1" s="77"/>
      <c r="G1" s="629" t="s">
        <v>109</v>
      </c>
      <c r="H1" s="629"/>
    </row>
    <row r="2" spans="1:10" ht="15">
      <c r="A2" s="76" t="s">
        <v>140</v>
      </c>
      <c r="B2" s="74"/>
      <c r="C2" s="77"/>
      <c r="D2" s="77"/>
      <c r="E2" s="77"/>
      <c r="F2" s="77"/>
      <c r="G2" s="320" t="s">
        <v>2566</v>
      </c>
      <c r="H2" s="326"/>
    </row>
    <row r="3" spans="1:10" ht="15">
      <c r="A3" s="76"/>
      <c r="B3" s="76"/>
      <c r="C3" s="76"/>
      <c r="D3" s="76"/>
      <c r="E3" s="76"/>
      <c r="F3" s="76"/>
      <c r="G3" s="258"/>
      <c r="H3" s="258"/>
    </row>
    <row r="4" spans="1:10" ht="15">
      <c r="A4" s="77" t="s">
        <v>268</v>
      </c>
      <c r="B4" s="77"/>
      <c r="C4" s="77"/>
      <c r="D4" s="77"/>
      <c r="E4" s="77"/>
      <c r="F4" s="77"/>
      <c r="G4" s="76"/>
      <c r="H4" s="76"/>
    </row>
    <row r="5" spans="1:10" ht="15">
      <c r="A5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7"/>
      <c r="B7" s="257"/>
      <c r="C7" s="257"/>
      <c r="D7" s="257"/>
      <c r="E7" s="257"/>
      <c r="F7" s="257"/>
      <c r="G7" s="78"/>
      <c r="H7" s="78"/>
    </row>
    <row r="8" spans="1:10" ht="30">
      <c r="A8" s="90" t="s">
        <v>64</v>
      </c>
      <c r="B8" s="90" t="s">
        <v>325</v>
      </c>
      <c r="C8" s="90" t="s">
        <v>326</v>
      </c>
      <c r="D8" s="90" t="s">
        <v>227</v>
      </c>
      <c r="E8" s="90" t="s">
        <v>334</v>
      </c>
      <c r="F8" s="90" t="s">
        <v>327</v>
      </c>
      <c r="G8" s="79" t="s">
        <v>10</v>
      </c>
      <c r="H8" s="79" t="s">
        <v>9</v>
      </c>
      <c r="J8" s="211" t="s">
        <v>333</v>
      </c>
    </row>
    <row r="9" spans="1:10" ht="15">
      <c r="A9" s="98"/>
      <c r="B9" s="98" t="s">
        <v>1526</v>
      </c>
      <c r="C9" s="98" t="s">
        <v>2610</v>
      </c>
      <c r="D9" s="543" t="s">
        <v>2568</v>
      </c>
      <c r="E9" s="98" t="s">
        <v>2611</v>
      </c>
      <c r="F9" s="98" t="s">
        <v>2612</v>
      </c>
      <c r="G9" s="4">
        <v>150</v>
      </c>
      <c r="H9" s="4">
        <v>120</v>
      </c>
      <c r="J9" s="211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332</v>
      </c>
      <c r="G34" s="86">
        <f>SUM(G9:G33)</f>
        <v>150</v>
      </c>
      <c r="H34" s="86">
        <f>SUM(H9:H33)</f>
        <v>120</v>
      </c>
    </row>
    <row r="35" spans="1:9" ht="15">
      <c r="A35" s="209"/>
      <c r="B35" s="209"/>
      <c r="C35" s="209"/>
      <c r="D35" s="209"/>
      <c r="E35" s="209"/>
      <c r="F35" s="209"/>
      <c r="G35" s="209"/>
      <c r="H35" s="178"/>
      <c r="I35" s="178"/>
    </row>
    <row r="36" spans="1:9" ht="15">
      <c r="A36" s="210" t="s">
        <v>442</v>
      </c>
      <c r="B36" s="210"/>
      <c r="C36" s="209"/>
      <c r="D36" s="209"/>
      <c r="E36" s="209"/>
      <c r="F36" s="209"/>
      <c r="G36" s="209"/>
      <c r="H36" s="178"/>
      <c r="I36" s="178"/>
    </row>
    <row r="37" spans="1:9" ht="15">
      <c r="A37" s="210"/>
      <c r="B37" s="210"/>
      <c r="C37" s="209"/>
      <c r="D37" s="209"/>
      <c r="E37" s="209"/>
      <c r="F37" s="209"/>
      <c r="G37" s="209"/>
      <c r="H37" s="178"/>
      <c r="I37" s="178"/>
    </row>
    <row r="38" spans="1:9" ht="15">
      <c r="A38" s="210"/>
      <c r="B38" s="210"/>
      <c r="C38" s="178"/>
      <c r="D38" s="178"/>
      <c r="E38" s="178"/>
      <c r="F38" s="178"/>
      <c r="G38" s="178"/>
      <c r="H38" s="178"/>
      <c r="I38" s="178"/>
    </row>
    <row r="39" spans="1:9" ht="15">
      <c r="A39" s="210"/>
      <c r="B39" s="210"/>
      <c r="C39" s="178"/>
      <c r="D39" s="178"/>
      <c r="E39" s="178"/>
      <c r="F39" s="178"/>
      <c r="G39" s="178"/>
      <c r="H39" s="178"/>
      <c r="I39" s="178"/>
    </row>
    <row r="40" spans="1:9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>
      <c r="A41" s="184" t="s">
        <v>107</v>
      </c>
      <c r="B41" s="184"/>
      <c r="C41" s="178"/>
      <c r="D41" s="178"/>
      <c r="E41" s="178"/>
      <c r="F41" s="178"/>
      <c r="G41" s="178"/>
      <c r="H41" s="178"/>
      <c r="I41" s="178"/>
    </row>
    <row r="42" spans="1:9" ht="15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>
      <c r="A44" s="184"/>
      <c r="B44" s="184"/>
      <c r="C44" s="184" t="s">
        <v>399</v>
      </c>
      <c r="D44" s="184"/>
      <c r="E44" s="209"/>
      <c r="F44" s="184"/>
      <c r="G44" s="184"/>
      <c r="H44" s="178"/>
      <c r="I44" s="185"/>
    </row>
    <row r="45" spans="1:9" ht="15">
      <c r="A45" s="178"/>
      <c r="B45" s="178"/>
      <c r="C45" s="178" t="s">
        <v>264</v>
      </c>
      <c r="D45" s="178"/>
      <c r="E45" s="178"/>
      <c r="F45" s="178"/>
      <c r="G45" s="178"/>
      <c r="H45" s="178"/>
      <c r="I45" s="185"/>
    </row>
    <row r="46" spans="1:9">
      <c r="A46" s="186"/>
      <c r="B46" s="186"/>
      <c r="C46" s="186" t="s">
        <v>139</v>
      </c>
      <c r="D46" s="186"/>
      <c r="E46" s="186"/>
      <c r="F46" s="186"/>
      <c r="G46" s="186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M48"/>
  <sheetViews>
    <sheetView view="pageBreakPreview" topLeftCell="A9" zoomScale="80" zoomScaleSheetLayoutView="80" workbookViewId="0">
      <selection sqref="A1:M49"/>
    </sheetView>
  </sheetViews>
  <sheetFormatPr defaultRowHeight="12.75"/>
  <cols>
    <col min="1" max="1" width="5.42578125" style="179" customWidth="1"/>
    <col min="2" max="2" width="20.28515625" style="179" bestFit="1" customWidth="1"/>
    <col min="3" max="3" width="20.85546875" style="179" bestFit="1" customWidth="1"/>
    <col min="4" max="4" width="19.28515625" style="179" customWidth="1"/>
    <col min="5" max="5" width="16.85546875" style="179" customWidth="1"/>
    <col min="6" max="6" width="13.140625" style="179" customWidth="1"/>
    <col min="7" max="7" width="15.42578125" style="179" customWidth="1"/>
    <col min="8" max="8" width="13.7109375" style="179" customWidth="1"/>
    <col min="9" max="9" width="18.85546875" style="179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>
      <c r="A2" s="632" t="s">
        <v>443</v>
      </c>
      <c r="B2" s="632"/>
      <c r="C2" s="632"/>
      <c r="D2" s="632"/>
      <c r="E2" s="632"/>
      <c r="F2" s="334"/>
      <c r="G2" s="77"/>
      <c r="H2" s="77"/>
      <c r="I2" s="77"/>
      <c r="J2" s="77"/>
      <c r="K2" s="258"/>
      <c r="L2" s="259"/>
      <c r="M2" s="259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58"/>
      <c r="L3" s="320" t="s">
        <v>2566</v>
      </c>
      <c r="M3" s="326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8"/>
      <c r="L4" s="258"/>
      <c r="M4" s="258"/>
    </row>
    <row r="5" spans="1:13" ht="15">
      <c r="A5" s="77" t="s">
        <v>268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7"/>
      <c r="B8" s="357"/>
      <c r="C8" s="257"/>
      <c r="D8" s="257"/>
      <c r="E8" s="257"/>
      <c r="F8" s="257"/>
      <c r="G8" s="257"/>
      <c r="H8" s="257"/>
      <c r="I8" s="257"/>
      <c r="J8" s="257"/>
      <c r="K8" s="78"/>
      <c r="L8" s="78"/>
      <c r="M8" s="78"/>
    </row>
    <row r="9" spans="1:13" ht="80.25" customHeight="1">
      <c r="A9" s="90" t="s">
        <v>64</v>
      </c>
      <c r="B9" s="90" t="s">
        <v>479</v>
      </c>
      <c r="C9" s="90" t="s">
        <v>444</v>
      </c>
      <c r="D9" s="90" t="s">
        <v>445</v>
      </c>
      <c r="E9" s="90" t="s">
        <v>446</v>
      </c>
      <c r="F9" s="90" t="s">
        <v>447</v>
      </c>
      <c r="G9" s="90" t="s">
        <v>448</v>
      </c>
      <c r="H9" s="90" t="s">
        <v>449</v>
      </c>
      <c r="I9" s="90" t="s">
        <v>450</v>
      </c>
      <c r="J9" s="90" t="s">
        <v>451</v>
      </c>
      <c r="K9" s="90" t="s">
        <v>452</v>
      </c>
      <c r="L9" s="90" t="s">
        <v>453</v>
      </c>
      <c r="M9" s="90" t="s">
        <v>310</v>
      </c>
    </row>
    <row r="10" spans="1:13" ht="25.5">
      <c r="A10" s="98">
        <v>1</v>
      </c>
      <c r="B10" s="589">
        <v>44125</v>
      </c>
      <c r="C10" s="335" t="s">
        <v>2613</v>
      </c>
      <c r="D10" s="98" t="s">
        <v>2614</v>
      </c>
      <c r="E10" s="415" t="s">
        <v>2615</v>
      </c>
      <c r="F10" s="590" t="s">
        <v>2616</v>
      </c>
      <c r="G10" s="98"/>
      <c r="H10" s="98"/>
      <c r="I10" s="98"/>
      <c r="J10" s="98" t="s">
        <v>2617</v>
      </c>
      <c r="K10" s="4"/>
      <c r="L10" s="4">
        <v>1000</v>
      </c>
      <c r="M10" s="98"/>
    </row>
    <row r="11" spans="1:13" ht="30">
      <c r="A11" s="98">
        <v>2</v>
      </c>
      <c r="B11" s="364" t="s">
        <v>2618</v>
      </c>
      <c r="C11" s="335" t="s">
        <v>2613</v>
      </c>
      <c r="D11" s="98" t="s">
        <v>2619</v>
      </c>
      <c r="E11" s="415" t="s">
        <v>2620</v>
      </c>
      <c r="F11" s="590" t="s">
        <v>2616</v>
      </c>
      <c r="G11" s="98"/>
      <c r="H11" s="98"/>
      <c r="I11" s="98"/>
      <c r="J11" s="98" t="s">
        <v>2621</v>
      </c>
      <c r="K11" s="4"/>
      <c r="L11" s="4">
        <v>5000</v>
      </c>
      <c r="M11" s="98"/>
    </row>
    <row r="12" spans="1:13" ht="15">
      <c r="A12" s="98">
        <v>3</v>
      </c>
      <c r="B12" s="364"/>
      <c r="C12" s="335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64"/>
      <c r="C13" s="335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64"/>
      <c r="C14" s="335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64"/>
      <c r="C15" s="335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64"/>
      <c r="C16" s="335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64"/>
      <c r="C17" s="335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64"/>
      <c r="C18" s="335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64"/>
      <c r="C19" s="335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64"/>
      <c r="C20" s="335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64"/>
      <c r="C21" s="335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64"/>
      <c r="C22" s="335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64"/>
      <c r="C23" s="335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64"/>
      <c r="C24" s="335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64"/>
      <c r="C25" s="335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64"/>
      <c r="C26" s="335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64"/>
      <c r="C27" s="335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64"/>
      <c r="C28" s="335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1.25" customHeight="1">
      <c r="A29" s="98">
        <v>20</v>
      </c>
      <c r="B29" s="364"/>
      <c r="C29" s="335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hidden="1" customHeight="1">
      <c r="A30" s="98">
        <v>21</v>
      </c>
      <c r="B30" s="364"/>
      <c r="C30" s="335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hidden="1" customHeight="1">
      <c r="A31" s="98">
        <v>22</v>
      </c>
      <c r="B31" s="364"/>
      <c r="C31" s="335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hidden="1" customHeight="1">
      <c r="A32" s="98">
        <v>23</v>
      </c>
      <c r="B32" s="364"/>
      <c r="C32" s="335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hidden="1" customHeight="1">
      <c r="A33" s="98">
        <v>24</v>
      </c>
      <c r="B33" s="364"/>
      <c r="C33" s="335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hidden="1" customHeight="1">
      <c r="A34" s="87" t="s">
        <v>270</v>
      </c>
      <c r="B34" s="365"/>
      <c r="C34" s="335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hidden="1" customHeight="1">
      <c r="A35" s="87"/>
      <c r="B35" s="365"/>
      <c r="C35" s="335"/>
      <c r="D35" s="99"/>
      <c r="E35" s="99"/>
      <c r="F35" s="99"/>
      <c r="G35" s="99"/>
      <c r="H35" s="87"/>
      <c r="I35" s="87"/>
      <c r="J35" s="87"/>
      <c r="K35" s="87" t="s">
        <v>454</v>
      </c>
      <c r="L35" s="86">
        <f>SUM(L10:L34)</f>
        <v>6000</v>
      </c>
      <c r="M35" s="87"/>
    </row>
    <row r="36" spans="1:13" ht="15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78"/>
    </row>
    <row r="37" spans="1:13" ht="15">
      <c r="A37" s="210" t="s">
        <v>455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78"/>
    </row>
    <row r="38" spans="1:13" ht="15">
      <c r="A38" s="210" t="s">
        <v>456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78"/>
    </row>
    <row r="39" spans="1:13" ht="15">
      <c r="A39" s="195" t="s">
        <v>457</v>
      </c>
      <c r="B39" s="195"/>
      <c r="C39" s="210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ht="15">
      <c r="A40" s="195" t="s">
        <v>458</v>
      </c>
      <c r="B40" s="195"/>
      <c r="C40" s="210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3" ht="15" customHeight="1">
      <c r="A41" s="637" t="s">
        <v>475</v>
      </c>
      <c r="B41" s="637"/>
      <c r="C41" s="637"/>
      <c r="D41" s="637"/>
      <c r="E41" s="637"/>
      <c r="F41" s="637"/>
      <c r="G41" s="637"/>
      <c r="H41" s="637"/>
      <c r="I41" s="637"/>
      <c r="J41" s="637"/>
      <c r="K41" s="637"/>
      <c r="L41" s="637"/>
    </row>
    <row r="42" spans="1:13" ht="15" customHeight="1">
      <c r="A42" s="637"/>
      <c r="B42" s="637"/>
      <c r="C42" s="637"/>
      <c r="D42" s="637"/>
      <c r="E42" s="637"/>
      <c r="F42" s="637"/>
      <c r="G42" s="637"/>
      <c r="H42" s="637"/>
      <c r="I42" s="637"/>
      <c r="J42" s="637"/>
      <c r="K42" s="637"/>
      <c r="L42" s="637"/>
    </row>
    <row r="43" spans="1:13" ht="12.75" customHeight="1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</row>
    <row r="44" spans="1:13" ht="15" customHeight="1">
      <c r="A44" s="633" t="s">
        <v>107</v>
      </c>
      <c r="B44" s="633"/>
      <c r="C44" s="633"/>
      <c r="D44" s="336"/>
      <c r="E44" s="337"/>
      <c r="F44" s="337"/>
      <c r="G44" s="336"/>
      <c r="H44" s="336"/>
      <c r="I44" s="336"/>
      <c r="J44" s="336"/>
      <c r="K44" s="336"/>
      <c r="L44" s="178"/>
    </row>
    <row r="45" spans="1:13" ht="15">
      <c r="A45" s="336"/>
      <c r="B45" s="336"/>
      <c r="C45" s="337"/>
      <c r="D45" s="336"/>
      <c r="E45" s="337"/>
      <c r="F45" s="337"/>
      <c r="G45" s="336"/>
      <c r="H45" s="336"/>
      <c r="I45" s="336"/>
      <c r="J45" s="336"/>
      <c r="K45" s="338"/>
      <c r="L45" s="178"/>
    </row>
    <row r="46" spans="1:13" ht="15" customHeight="1">
      <c r="A46" s="336"/>
      <c r="B46" s="336"/>
      <c r="C46" s="337"/>
      <c r="D46" s="634" t="s">
        <v>262</v>
      </c>
      <c r="E46" s="634"/>
      <c r="F46" s="616"/>
      <c r="G46" s="339"/>
      <c r="H46" s="635" t="s">
        <v>459</v>
      </c>
      <c r="I46" s="635"/>
      <c r="J46" s="635"/>
      <c r="K46" s="340"/>
      <c r="L46" s="178"/>
    </row>
    <row r="47" spans="1:13" ht="15">
      <c r="A47" s="336"/>
      <c r="B47" s="336"/>
      <c r="C47" s="337"/>
      <c r="D47" s="336"/>
      <c r="E47" s="337"/>
      <c r="F47" s="337"/>
      <c r="G47" s="336"/>
      <c r="H47" s="636"/>
      <c r="I47" s="636"/>
      <c r="J47" s="636"/>
      <c r="K47" s="340"/>
      <c r="L47" s="178"/>
    </row>
    <row r="48" spans="1:13" ht="15">
      <c r="A48" s="336"/>
      <c r="B48" s="336"/>
      <c r="C48" s="337"/>
      <c r="D48" s="631" t="s">
        <v>139</v>
      </c>
      <c r="E48" s="631"/>
      <c r="F48" s="616"/>
      <c r="G48" s="339"/>
      <c r="H48" s="336"/>
      <c r="I48" s="336"/>
      <c r="J48" s="336"/>
      <c r="K48" s="336"/>
      <c r="L48" s="178"/>
    </row>
  </sheetData>
  <mergeCells count="6">
    <mergeCell ref="D48:E48"/>
    <mergeCell ref="A2:E2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" right="0" top="0.19685039370078741" bottom="0" header="0.15748031496062992" footer="0.15748031496062992"/>
  <pageSetup scale="5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topLeftCell="B1" zoomScaleSheetLayoutView="80" workbookViewId="0">
      <selection activeCell="J12" sqref="J1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422</v>
      </c>
      <c r="B1" s="76"/>
      <c r="C1" s="639" t="s">
        <v>109</v>
      </c>
      <c r="D1" s="639"/>
    </row>
    <row r="2" spans="1:5">
      <c r="A2" s="74" t="s">
        <v>423</v>
      </c>
      <c r="B2" s="76"/>
      <c r="C2" s="320" t="s">
        <v>2566</v>
      </c>
      <c r="D2" s="326"/>
    </row>
    <row r="3" spans="1:5">
      <c r="A3" s="76" t="s">
        <v>140</v>
      </c>
      <c r="B3" s="76"/>
      <c r="C3" s="75"/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>
      <c r="A6" s="11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120"/>
      <c r="C6" s="120"/>
      <c r="D6" s="60"/>
      <c r="E6" s="5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0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134489</v>
      </c>
      <c r="D10" s="82">
        <f>SUM(D11,D14,D17,D20:D22)</f>
        <v>134489</v>
      </c>
    </row>
    <row r="11" spans="1:5" s="9" customFormat="1" ht="18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2">
        <f>SUM(C18:C19)</f>
        <v>48186</v>
      </c>
      <c r="D17" s="82">
        <f>SUM(D18:D19)</f>
        <v>48186</v>
      </c>
    </row>
    <row r="18" spans="1:9">
      <c r="A18" s="16" t="s">
        <v>50</v>
      </c>
      <c r="B18" s="16" t="s">
        <v>75</v>
      </c>
      <c r="C18" s="34">
        <v>45259</v>
      </c>
      <c r="D18" s="35">
        <v>45259</v>
      </c>
    </row>
    <row r="19" spans="1:9">
      <c r="A19" s="16" t="s">
        <v>51</v>
      </c>
      <c r="B19" s="16" t="s">
        <v>76</v>
      </c>
      <c r="C19" s="34">
        <v>2927</v>
      </c>
      <c r="D19" s="35">
        <v>2927</v>
      </c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>
        <v>86303</v>
      </c>
      <c r="D22" s="35">
        <v>86303</v>
      </c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265</v>
      </c>
      <c r="D29" s="12"/>
      <c r="E29"/>
      <c r="F29"/>
      <c r="G29"/>
      <c r="H29"/>
      <c r="I29"/>
    </row>
    <row r="30" spans="1:9">
      <c r="A30"/>
      <c r="B30" s="2" t="s">
        <v>264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B16" sqref="B1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424</v>
      </c>
      <c r="B1" s="77"/>
      <c r="C1" s="629" t="s">
        <v>109</v>
      </c>
      <c r="D1" s="629"/>
      <c r="E1" s="91"/>
    </row>
    <row r="2" spans="1:5" s="6" customFormat="1">
      <c r="A2" s="74" t="s">
        <v>421</v>
      </c>
      <c r="B2" s="77"/>
      <c r="C2" s="320" t="s">
        <v>2566</v>
      </c>
      <c r="D2" s="326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318</v>
      </c>
      <c r="C9" s="79" t="s">
        <v>10</v>
      </c>
      <c r="D9" s="79" t="s">
        <v>9</v>
      </c>
      <c r="E9" s="91"/>
    </row>
    <row r="10" spans="1:5" s="9" customFormat="1" ht="18">
      <c r="A10" s="98" t="s">
        <v>291</v>
      </c>
      <c r="B10" s="98" t="s">
        <v>570</v>
      </c>
      <c r="C10" s="4">
        <v>10200</v>
      </c>
      <c r="D10" s="4">
        <v>10200</v>
      </c>
      <c r="E10" s="93"/>
    </row>
    <row r="11" spans="1:5" s="10" customFormat="1">
      <c r="A11" s="98" t="s">
        <v>292</v>
      </c>
      <c r="B11" s="98" t="s">
        <v>59</v>
      </c>
      <c r="C11" s="4">
        <v>72103</v>
      </c>
      <c r="D11" s="4">
        <v>72103</v>
      </c>
      <c r="E11" s="94"/>
    </row>
    <row r="12" spans="1:5" s="10" customFormat="1">
      <c r="A12" s="98" t="s">
        <v>293</v>
      </c>
      <c r="B12" s="87" t="s">
        <v>571</v>
      </c>
      <c r="C12" s="4">
        <v>4000</v>
      </c>
      <c r="D12" s="4">
        <v>4000</v>
      </c>
      <c r="E12" s="94"/>
    </row>
    <row r="13" spans="1:5" s="10" customFormat="1">
      <c r="A13" s="87" t="s">
        <v>272</v>
      </c>
      <c r="B13" s="87"/>
      <c r="C13" s="4"/>
      <c r="D13" s="4"/>
      <c r="E13" s="94"/>
    </row>
    <row r="14" spans="1:5" s="10" customFormat="1">
      <c r="A14" s="87" t="s">
        <v>272</v>
      </c>
      <c r="B14" s="87"/>
      <c r="C14" s="4"/>
      <c r="D14" s="4"/>
      <c r="E14" s="94"/>
    </row>
    <row r="15" spans="1:5" s="10" customFormat="1">
      <c r="A15" s="87" t="s">
        <v>272</v>
      </c>
      <c r="B15" s="87"/>
      <c r="C15" s="4"/>
      <c r="D15" s="4"/>
      <c r="E15" s="94"/>
    </row>
    <row r="16" spans="1:5" s="10" customFormat="1">
      <c r="A16" s="87" t="s">
        <v>272</v>
      </c>
      <c r="B16" s="87"/>
      <c r="C16" s="4"/>
      <c r="D16" s="4"/>
      <c r="E16" s="94"/>
    </row>
    <row r="17" spans="1:9">
      <c r="A17" s="99"/>
      <c r="B17" s="99" t="s">
        <v>320</v>
      </c>
      <c r="C17" s="86">
        <f>SUM(C10:C16)</f>
        <v>86303</v>
      </c>
      <c r="D17" s="86">
        <f>SUM(D10:D16)</f>
        <v>86303</v>
      </c>
      <c r="E17" s="96"/>
    </row>
    <row r="18" spans="1:9">
      <c r="A18" s="45"/>
      <c r="B18" s="45"/>
    </row>
    <row r="19" spans="1:9">
      <c r="A19" s="2" t="s">
        <v>381</v>
      </c>
      <c r="E19" s="5"/>
    </row>
    <row r="20" spans="1:9">
      <c r="A20" s="2" t="s">
        <v>383</v>
      </c>
    </row>
    <row r="21" spans="1:9">
      <c r="A21" s="195"/>
    </row>
    <row r="22" spans="1:9">
      <c r="A22" s="195" t="s">
        <v>382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413</v>
      </c>
      <c r="D27" s="12"/>
      <c r="E27"/>
      <c r="F27"/>
      <c r="G27"/>
      <c r="H27"/>
      <c r="I27"/>
    </row>
    <row r="28" spans="1:9">
      <c r="B28" s="2" t="s">
        <v>414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0" zoomScale="80" zoomScaleSheetLayoutView="80" workbookViewId="0">
      <selection activeCell="C68" sqref="C68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224</v>
      </c>
      <c r="B1" s="121"/>
      <c r="C1" s="640" t="s">
        <v>198</v>
      </c>
      <c r="D1" s="640"/>
      <c r="E1" s="105"/>
    </row>
    <row r="2" spans="1:5">
      <c r="A2" s="76" t="s">
        <v>140</v>
      </c>
      <c r="B2" s="121"/>
      <c r="C2" s="77"/>
      <c r="D2" s="320" t="s">
        <v>2566</v>
      </c>
      <c r="E2" s="326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113</v>
      </c>
      <c r="B8" s="124" t="s">
        <v>190</v>
      </c>
      <c r="C8" s="124" t="s">
        <v>297</v>
      </c>
      <c r="D8" s="124" t="s">
        <v>252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191</v>
      </c>
      <c r="B10" s="53"/>
      <c r="C10" s="125">
        <f>SUM(C11,C34)</f>
        <v>53411.65</v>
      </c>
      <c r="D10" s="125">
        <f>SUM(D11,D34)</f>
        <v>35220.44</v>
      </c>
      <c r="E10" s="105"/>
    </row>
    <row r="11" spans="1:5">
      <c r="A11" s="54" t="s">
        <v>192</v>
      </c>
      <c r="B11" s="55"/>
      <c r="C11" s="85">
        <f>SUM(C12:C32)</f>
        <v>8897.65</v>
      </c>
      <c r="D11" s="85">
        <f>SUM(D12:D32)</f>
        <v>8659.44</v>
      </c>
      <c r="E11" s="105"/>
    </row>
    <row r="12" spans="1:5">
      <c r="A12" s="58">
        <v>1110</v>
      </c>
      <c r="B12" s="57" t="s">
        <v>142</v>
      </c>
      <c r="C12" s="8"/>
      <c r="D12" s="8"/>
      <c r="E12" s="105"/>
    </row>
    <row r="13" spans="1:5">
      <c r="A13" s="58">
        <v>1120</v>
      </c>
      <c r="B13" s="57" t="s">
        <v>143</v>
      </c>
      <c r="C13" s="8"/>
      <c r="D13" s="8"/>
      <c r="E13" s="105"/>
    </row>
    <row r="14" spans="1:5">
      <c r="A14" s="58">
        <v>1211</v>
      </c>
      <c r="B14" s="57" t="s">
        <v>144</v>
      </c>
      <c r="C14" s="8">
        <v>46.45</v>
      </c>
      <c r="D14" s="8">
        <v>10.6</v>
      </c>
      <c r="E14" s="105"/>
    </row>
    <row r="15" spans="1:5">
      <c r="A15" s="58">
        <v>1212</v>
      </c>
      <c r="B15" s="57" t="s">
        <v>145</v>
      </c>
      <c r="C15" s="8"/>
      <c r="D15" s="8"/>
      <c r="E15" s="105"/>
    </row>
    <row r="16" spans="1:5">
      <c r="A16" s="58">
        <v>1213</v>
      </c>
      <c r="B16" s="57" t="s">
        <v>146</v>
      </c>
      <c r="C16" s="8"/>
      <c r="D16" s="8"/>
      <c r="E16" s="105"/>
    </row>
    <row r="17" spans="1:5">
      <c r="A17" s="58">
        <v>1214</v>
      </c>
      <c r="B17" s="57" t="s">
        <v>147</v>
      </c>
      <c r="C17" s="8"/>
      <c r="D17" s="8"/>
      <c r="E17" s="105"/>
    </row>
    <row r="18" spans="1:5">
      <c r="A18" s="58">
        <v>1215</v>
      </c>
      <c r="B18" s="57" t="s">
        <v>148</v>
      </c>
      <c r="C18" s="8">
        <v>491.2</v>
      </c>
      <c r="D18" s="8">
        <v>101.84</v>
      </c>
      <c r="E18" s="105"/>
    </row>
    <row r="19" spans="1:5">
      <c r="A19" s="58">
        <v>1300</v>
      </c>
      <c r="B19" s="57" t="s">
        <v>149</v>
      </c>
      <c r="C19" s="8"/>
      <c r="D19" s="8"/>
      <c r="E19" s="105"/>
    </row>
    <row r="20" spans="1:5">
      <c r="A20" s="58">
        <v>1410</v>
      </c>
      <c r="B20" s="57" t="s">
        <v>150</v>
      </c>
      <c r="C20" s="8">
        <v>2491</v>
      </c>
      <c r="D20" s="8">
        <v>2491</v>
      </c>
      <c r="E20" s="105"/>
    </row>
    <row r="21" spans="1:5">
      <c r="A21" s="58">
        <v>1421</v>
      </c>
      <c r="B21" s="57" t="s">
        <v>151</v>
      </c>
      <c r="C21" s="8"/>
      <c r="D21" s="8"/>
      <c r="E21" s="105"/>
    </row>
    <row r="22" spans="1:5">
      <c r="A22" s="58">
        <v>1422</v>
      </c>
      <c r="B22" s="57" t="s">
        <v>152</v>
      </c>
      <c r="C22" s="8"/>
      <c r="D22" s="8"/>
      <c r="E22" s="105"/>
    </row>
    <row r="23" spans="1:5">
      <c r="A23" s="58">
        <v>1423</v>
      </c>
      <c r="B23" s="57" t="s">
        <v>153</v>
      </c>
      <c r="C23" s="8"/>
      <c r="D23" s="8"/>
      <c r="E23" s="105"/>
    </row>
    <row r="24" spans="1:5">
      <c r="A24" s="58">
        <v>1431</v>
      </c>
      <c r="B24" s="57" t="s">
        <v>154</v>
      </c>
      <c r="C24" s="8"/>
      <c r="D24" s="8"/>
      <c r="E24" s="105"/>
    </row>
    <row r="25" spans="1:5">
      <c r="A25" s="58">
        <v>1432</v>
      </c>
      <c r="B25" s="57" t="s">
        <v>155</v>
      </c>
      <c r="C25" s="8"/>
      <c r="D25" s="8"/>
      <c r="E25" s="105"/>
    </row>
    <row r="26" spans="1:5">
      <c r="A26" s="58">
        <v>1433</v>
      </c>
      <c r="B26" s="57" t="s">
        <v>156</v>
      </c>
      <c r="C26" s="8"/>
      <c r="D26" s="8">
        <v>187</v>
      </c>
      <c r="E26" s="105"/>
    </row>
    <row r="27" spans="1:5">
      <c r="A27" s="58">
        <v>1441</v>
      </c>
      <c r="B27" s="57" t="s">
        <v>157</v>
      </c>
      <c r="C27" s="8"/>
      <c r="D27" s="8"/>
      <c r="E27" s="105"/>
    </row>
    <row r="28" spans="1:5">
      <c r="A28" s="58">
        <v>1442</v>
      </c>
      <c r="B28" s="57" t="s">
        <v>158</v>
      </c>
      <c r="C28" s="8">
        <v>5664</v>
      </c>
      <c r="D28" s="8">
        <v>5664</v>
      </c>
      <c r="E28" s="105"/>
    </row>
    <row r="29" spans="1:5">
      <c r="A29" s="58">
        <v>1443</v>
      </c>
      <c r="B29" s="57" t="s">
        <v>159</v>
      </c>
      <c r="C29" s="8"/>
      <c r="D29" s="8"/>
      <c r="E29" s="105"/>
    </row>
    <row r="30" spans="1:5">
      <c r="A30" s="58">
        <v>1444</v>
      </c>
      <c r="B30" s="57" t="s">
        <v>160</v>
      </c>
      <c r="C30" s="8"/>
      <c r="D30" s="8"/>
      <c r="E30" s="105"/>
    </row>
    <row r="31" spans="1:5">
      <c r="A31" s="58">
        <v>1445</v>
      </c>
      <c r="B31" s="57" t="s">
        <v>161</v>
      </c>
      <c r="C31" s="8"/>
      <c r="D31" s="8"/>
      <c r="E31" s="105"/>
    </row>
    <row r="32" spans="1:5">
      <c r="A32" s="58">
        <v>1446</v>
      </c>
      <c r="B32" s="57" t="s">
        <v>162</v>
      </c>
      <c r="C32" s="8">
        <v>205</v>
      </c>
      <c r="D32" s="8">
        <v>205</v>
      </c>
      <c r="E32" s="105"/>
    </row>
    <row r="33" spans="1:5">
      <c r="A33" s="31"/>
      <c r="E33" s="105"/>
    </row>
    <row r="34" spans="1:5">
      <c r="A34" s="59" t="s">
        <v>193</v>
      </c>
      <c r="B34" s="57"/>
      <c r="C34" s="85">
        <f>SUM(C35:C42)</f>
        <v>44514</v>
      </c>
      <c r="D34" s="85">
        <f>SUM(D35:D42)</f>
        <v>26561</v>
      </c>
      <c r="E34" s="105"/>
    </row>
    <row r="35" spans="1:5">
      <c r="A35" s="58">
        <v>2110</v>
      </c>
      <c r="B35" s="57" t="s">
        <v>100</v>
      </c>
      <c r="C35" s="8"/>
      <c r="D35" s="8"/>
      <c r="E35" s="105"/>
    </row>
    <row r="36" spans="1:5">
      <c r="A36" s="58">
        <v>2120</v>
      </c>
      <c r="B36" s="57" t="s">
        <v>163</v>
      </c>
      <c r="C36" s="8">
        <v>44514</v>
      </c>
      <c r="D36" s="8">
        <v>26561</v>
      </c>
      <c r="E36" s="105"/>
    </row>
    <row r="37" spans="1:5">
      <c r="A37" s="58">
        <v>2130</v>
      </c>
      <c r="B37" s="57" t="s">
        <v>101</v>
      </c>
      <c r="C37" s="8"/>
      <c r="D37" s="8"/>
      <c r="E37" s="105"/>
    </row>
    <row r="38" spans="1:5">
      <c r="A38" s="58">
        <v>2140</v>
      </c>
      <c r="B38" s="57" t="s">
        <v>388</v>
      </c>
      <c r="C38" s="8"/>
      <c r="D38" s="8"/>
      <c r="E38" s="105"/>
    </row>
    <row r="39" spans="1:5">
      <c r="A39" s="58">
        <v>2150</v>
      </c>
      <c r="B39" s="57" t="s">
        <v>392</v>
      </c>
      <c r="C39" s="8"/>
      <c r="D39" s="8"/>
      <c r="E39" s="105"/>
    </row>
    <row r="40" spans="1:5">
      <c r="A40" s="58">
        <v>2220</v>
      </c>
      <c r="B40" s="57" t="s">
        <v>102</v>
      </c>
      <c r="C40" s="8"/>
      <c r="D40" s="8"/>
      <c r="E40" s="105"/>
    </row>
    <row r="41" spans="1:5">
      <c r="A41" s="58">
        <v>2300</v>
      </c>
      <c r="B41" s="57" t="s">
        <v>164</v>
      </c>
      <c r="C41" s="8"/>
      <c r="D41" s="8"/>
      <c r="E41" s="105"/>
    </row>
    <row r="42" spans="1:5">
      <c r="A42" s="58">
        <v>2400</v>
      </c>
      <c r="B42" s="57" t="s">
        <v>165</v>
      </c>
      <c r="C42" s="8"/>
      <c r="D42" s="8"/>
      <c r="E42" s="105"/>
    </row>
    <row r="43" spans="1:5">
      <c r="A43" s="32"/>
      <c r="E43" s="105"/>
    </row>
    <row r="44" spans="1:5">
      <c r="A44" s="56" t="s">
        <v>197</v>
      </c>
      <c r="B44" s="57"/>
      <c r="C44" s="85">
        <f>SUM(C45,C64)</f>
        <v>53412</v>
      </c>
      <c r="D44" s="85">
        <f>SUM(D45,D64)</f>
        <v>35220.44</v>
      </c>
      <c r="E44" s="105"/>
    </row>
    <row r="45" spans="1:5">
      <c r="A45" s="59" t="s">
        <v>194</v>
      </c>
      <c r="B45" s="57"/>
      <c r="C45" s="85">
        <f>SUM(C46:C61)</f>
        <v>203194</v>
      </c>
      <c r="D45" s="85">
        <f>SUM(D46:D61)</f>
        <v>185603.42</v>
      </c>
      <c r="E45" s="105"/>
    </row>
    <row r="46" spans="1:5">
      <c r="A46" s="58">
        <v>3100</v>
      </c>
      <c r="B46" s="57" t="s">
        <v>166</v>
      </c>
      <c r="C46" s="8"/>
      <c r="D46" s="8"/>
      <c r="E46" s="105"/>
    </row>
    <row r="47" spans="1:5">
      <c r="A47" s="58">
        <v>3210</v>
      </c>
      <c r="B47" s="57" t="s">
        <v>167</v>
      </c>
      <c r="C47" s="8">
        <v>183481</v>
      </c>
      <c r="D47" s="8">
        <v>185603.42</v>
      </c>
      <c r="E47" s="105"/>
    </row>
    <row r="48" spans="1:5">
      <c r="A48" s="58">
        <v>3221</v>
      </c>
      <c r="B48" s="57" t="s">
        <v>168</v>
      </c>
      <c r="C48" s="8"/>
      <c r="D48" s="8"/>
      <c r="E48" s="105"/>
    </row>
    <row r="49" spans="1:5">
      <c r="A49" s="58">
        <v>3222</v>
      </c>
      <c r="B49" s="57" t="s">
        <v>169</v>
      </c>
      <c r="C49" s="8">
        <v>7213</v>
      </c>
      <c r="D49" s="8"/>
      <c r="E49" s="105"/>
    </row>
    <row r="50" spans="1:5">
      <c r="A50" s="58">
        <v>3223</v>
      </c>
      <c r="B50" s="57" t="s">
        <v>170</v>
      </c>
      <c r="C50" s="8"/>
      <c r="D50" s="8"/>
      <c r="E50" s="105"/>
    </row>
    <row r="51" spans="1:5">
      <c r="A51" s="58">
        <v>3224</v>
      </c>
      <c r="B51" s="57" t="s">
        <v>171</v>
      </c>
      <c r="C51" s="8"/>
      <c r="D51" s="8"/>
      <c r="E51" s="105"/>
    </row>
    <row r="52" spans="1:5">
      <c r="A52" s="58">
        <v>3231</v>
      </c>
      <c r="B52" s="57" t="s">
        <v>172</v>
      </c>
      <c r="C52" s="8"/>
      <c r="D52" s="8"/>
      <c r="E52" s="105"/>
    </row>
    <row r="53" spans="1:5">
      <c r="A53" s="58">
        <v>3232</v>
      </c>
      <c r="B53" s="57" t="s">
        <v>173</v>
      </c>
      <c r="C53" s="8"/>
      <c r="D53" s="8"/>
      <c r="E53" s="105"/>
    </row>
    <row r="54" spans="1:5">
      <c r="A54" s="58">
        <v>3234</v>
      </c>
      <c r="B54" s="57" t="s">
        <v>174</v>
      </c>
      <c r="C54" s="8"/>
      <c r="D54" s="8"/>
      <c r="E54" s="105"/>
    </row>
    <row r="55" spans="1:5" ht="30">
      <c r="A55" s="58">
        <v>3236</v>
      </c>
      <c r="B55" s="57" t="s">
        <v>189</v>
      </c>
      <c r="C55" s="8"/>
      <c r="D55" s="8"/>
      <c r="E55" s="105"/>
    </row>
    <row r="56" spans="1:5" ht="45">
      <c r="A56" s="58">
        <v>3237</v>
      </c>
      <c r="B56" s="57" t="s">
        <v>175</v>
      </c>
      <c r="C56" s="8"/>
      <c r="D56" s="8"/>
      <c r="E56" s="105"/>
    </row>
    <row r="57" spans="1:5">
      <c r="A57" s="58">
        <v>3241</v>
      </c>
      <c r="B57" s="57" t="s">
        <v>176</v>
      </c>
      <c r="C57" s="8"/>
      <c r="D57" s="8"/>
      <c r="E57" s="105"/>
    </row>
    <row r="58" spans="1:5">
      <c r="A58" s="58">
        <v>3242</v>
      </c>
      <c r="B58" s="57" t="s">
        <v>177</v>
      </c>
      <c r="C58" s="8"/>
      <c r="D58" s="8"/>
      <c r="E58" s="105"/>
    </row>
    <row r="59" spans="1:5">
      <c r="A59" s="58">
        <v>3243</v>
      </c>
      <c r="B59" s="57" t="s">
        <v>178</v>
      </c>
      <c r="C59" s="8"/>
      <c r="D59" s="8"/>
      <c r="E59" s="105"/>
    </row>
    <row r="60" spans="1:5">
      <c r="A60" s="58">
        <v>3245</v>
      </c>
      <c r="B60" s="57" t="s">
        <v>179</v>
      </c>
      <c r="C60" s="8"/>
      <c r="D60" s="8"/>
      <c r="E60" s="105"/>
    </row>
    <row r="61" spans="1:5">
      <c r="A61" s="58">
        <v>3246</v>
      </c>
      <c r="B61" s="57" t="s">
        <v>180</v>
      </c>
      <c r="C61" s="8">
        <v>12500</v>
      </c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195</v>
      </c>
      <c r="B64" s="57"/>
      <c r="C64" s="85">
        <f>SUM(C65:C67)</f>
        <v>-149782</v>
      </c>
      <c r="D64" s="85">
        <f>SUM(D65:D67)</f>
        <v>-150382.98000000001</v>
      </c>
      <c r="E64" s="105"/>
    </row>
    <row r="65" spans="1:5">
      <c r="A65" s="58">
        <v>5100</v>
      </c>
      <c r="B65" s="57" t="s">
        <v>250</v>
      </c>
      <c r="C65" s="8">
        <v>-149782</v>
      </c>
      <c r="D65" s="8">
        <v>-150382.98000000001</v>
      </c>
      <c r="E65" s="105"/>
    </row>
    <row r="66" spans="1:5">
      <c r="A66" s="58">
        <v>5220</v>
      </c>
      <c r="B66" s="57" t="s">
        <v>401</v>
      </c>
      <c r="C66" s="8"/>
      <c r="D66" s="8"/>
      <c r="E66" s="105"/>
    </row>
    <row r="67" spans="1:5">
      <c r="A67" s="58">
        <v>5230</v>
      </c>
      <c r="B67" s="57" t="s">
        <v>402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196</v>
      </c>
      <c r="B70" s="57"/>
      <c r="C70" s="8"/>
      <c r="D70" s="8"/>
      <c r="E70" s="105"/>
    </row>
    <row r="71" spans="1:5" ht="30">
      <c r="A71" s="58">
        <v>1</v>
      </c>
      <c r="B71" s="57" t="s">
        <v>181</v>
      </c>
      <c r="C71" s="8"/>
      <c r="D71" s="8"/>
      <c r="E71" s="105"/>
    </row>
    <row r="72" spans="1:5">
      <c r="A72" s="58">
        <v>2</v>
      </c>
      <c r="B72" s="57" t="s">
        <v>182</v>
      </c>
      <c r="C72" s="8"/>
      <c r="D72" s="8"/>
      <c r="E72" s="105"/>
    </row>
    <row r="73" spans="1:5">
      <c r="A73" s="58">
        <v>3</v>
      </c>
      <c r="B73" s="57" t="s">
        <v>183</v>
      </c>
      <c r="C73" s="8"/>
      <c r="D73" s="8"/>
      <c r="E73" s="105"/>
    </row>
    <row r="74" spans="1:5">
      <c r="A74" s="58">
        <v>4</v>
      </c>
      <c r="B74" s="57" t="s">
        <v>352</v>
      </c>
      <c r="C74" s="8"/>
      <c r="D74" s="8"/>
      <c r="E74" s="105"/>
    </row>
    <row r="75" spans="1:5">
      <c r="A75" s="58">
        <v>5</v>
      </c>
      <c r="B75" s="57" t="s">
        <v>184</v>
      </c>
      <c r="C75" s="8"/>
      <c r="D75" s="8"/>
      <c r="E75" s="105"/>
    </row>
    <row r="76" spans="1:5">
      <c r="A76" s="58">
        <v>6</v>
      </c>
      <c r="B76" s="57" t="s">
        <v>185</v>
      </c>
      <c r="C76" s="8"/>
      <c r="D76" s="8"/>
      <c r="E76" s="105"/>
    </row>
    <row r="77" spans="1:5">
      <c r="A77" s="58">
        <v>7</v>
      </c>
      <c r="B77" s="57" t="s">
        <v>186</v>
      </c>
      <c r="C77" s="8"/>
      <c r="D77" s="8"/>
      <c r="E77" s="105"/>
    </row>
    <row r="78" spans="1:5">
      <c r="A78" s="58">
        <v>8</v>
      </c>
      <c r="B78" s="57" t="s">
        <v>187</v>
      </c>
      <c r="C78" s="8"/>
      <c r="D78" s="8"/>
      <c r="E78" s="105"/>
    </row>
    <row r="79" spans="1:5">
      <c r="A79" s="58">
        <v>9</v>
      </c>
      <c r="B79" s="57" t="s">
        <v>188</v>
      </c>
      <c r="C79" s="8"/>
      <c r="D79" s="8"/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419</v>
      </c>
      <c r="B1" s="76"/>
      <c r="C1" s="76"/>
      <c r="D1" s="76"/>
      <c r="E1" s="76"/>
      <c r="F1" s="76"/>
      <c r="G1" s="76"/>
      <c r="H1" s="76"/>
      <c r="I1" s="629" t="s">
        <v>109</v>
      </c>
      <c r="J1" s="629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320" t="s">
        <v>2566</v>
      </c>
      <c r="J2" s="326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353"/>
      <c r="C5" s="353"/>
      <c r="D5" s="353"/>
      <c r="E5" s="353"/>
      <c r="F5" s="354"/>
      <c r="G5" s="353"/>
      <c r="H5" s="353"/>
      <c r="I5" s="353"/>
      <c r="J5" s="353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111</v>
      </c>
      <c r="C8" s="130" t="s">
        <v>113</v>
      </c>
      <c r="D8" s="130" t="s">
        <v>269</v>
      </c>
      <c r="E8" s="130" t="s">
        <v>112</v>
      </c>
      <c r="F8" s="128" t="s">
        <v>251</v>
      </c>
      <c r="G8" s="128" t="s">
        <v>288</v>
      </c>
      <c r="H8" s="128" t="s">
        <v>289</v>
      </c>
      <c r="I8" s="128" t="s">
        <v>252</v>
      </c>
      <c r="J8" s="131" t="s">
        <v>114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154">
        <v>1</v>
      </c>
      <c r="B10" s="64" t="s">
        <v>565</v>
      </c>
      <c r="C10" s="155" t="s">
        <v>566</v>
      </c>
      <c r="D10" s="156" t="s">
        <v>221</v>
      </c>
      <c r="E10" s="152" t="s">
        <v>567</v>
      </c>
      <c r="F10" s="28">
        <v>46.45</v>
      </c>
      <c r="G10" s="28">
        <v>1132151.43</v>
      </c>
      <c r="H10" s="28">
        <v>1132187.28</v>
      </c>
      <c r="I10" s="28">
        <f>F10+G10-H10</f>
        <v>10.599999999860302</v>
      </c>
      <c r="J10" s="28"/>
      <c r="K10" s="105"/>
    </row>
    <row r="11" spans="1:11" ht="30">
      <c r="A11" s="154">
        <v>2</v>
      </c>
      <c r="B11" s="64" t="s">
        <v>565</v>
      </c>
      <c r="C11" s="155" t="s">
        <v>568</v>
      </c>
      <c r="D11" s="156" t="s">
        <v>221</v>
      </c>
      <c r="E11" s="152" t="s">
        <v>569</v>
      </c>
      <c r="F11" s="28">
        <v>491.2</v>
      </c>
      <c r="G11" s="28">
        <v>5384.52</v>
      </c>
      <c r="H11" s="28">
        <v>5773.88</v>
      </c>
      <c r="I11" s="28">
        <f t="shared" ref="I11" si="0">F11+G11-H11</f>
        <v>101.84000000000015</v>
      </c>
      <c r="J11" s="28"/>
    </row>
    <row r="12" spans="1:11" ht="15.75">
      <c r="A12" s="154">
        <v>3</v>
      </c>
      <c r="B12" s="64"/>
      <c r="C12" s="155"/>
      <c r="D12" s="156"/>
      <c r="E12" s="152"/>
      <c r="F12" s="28"/>
      <c r="G12" s="28"/>
      <c r="H12" s="28"/>
      <c r="I12" s="28"/>
      <c r="J12" s="28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3" t="s">
        <v>107</v>
      </c>
      <c r="C15" s="104"/>
      <c r="D15" s="104"/>
      <c r="E15" s="104"/>
      <c r="F15" s="214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5"/>
      <c r="D17" s="104"/>
      <c r="E17" s="104"/>
      <c r="F17" s="255"/>
      <c r="G17" s="256"/>
      <c r="H17" s="256"/>
      <c r="I17" s="101"/>
      <c r="J17" s="101"/>
    </row>
    <row r="18" spans="1:10">
      <c r="A18" s="101"/>
      <c r="B18" s="104"/>
      <c r="C18" s="215" t="s">
        <v>262</v>
      </c>
      <c r="D18" s="215"/>
      <c r="E18" s="104"/>
      <c r="F18" s="104" t="s">
        <v>267</v>
      </c>
      <c r="G18" s="101"/>
      <c r="H18" s="101"/>
      <c r="I18" s="101"/>
      <c r="J18" s="101"/>
    </row>
    <row r="19" spans="1:10">
      <c r="A19" s="101"/>
      <c r="B19" s="104"/>
      <c r="C19" s="216" t="s">
        <v>139</v>
      </c>
      <c r="D19" s="104"/>
      <c r="E19" s="104"/>
      <c r="F19" s="104" t="s">
        <v>263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6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:J12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B14" sqref="B14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295</v>
      </c>
      <c r="B1" s="76"/>
      <c r="C1" s="629" t="s">
        <v>109</v>
      </c>
      <c r="D1" s="629"/>
      <c r="E1" s="108"/>
    </row>
    <row r="2" spans="1:7">
      <c r="A2" s="76" t="s">
        <v>140</v>
      </c>
      <c r="B2" s="76"/>
      <c r="C2" s="627" t="s">
        <v>2566</v>
      </c>
      <c r="D2" s="628"/>
      <c r="E2" s="108"/>
    </row>
    <row r="3" spans="1:7">
      <c r="A3" s="74"/>
      <c r="B3" s="76"/>
      <c r="C3" s="75"/>
      <c r="D3" s="75"/>
      <c r="E3" s="108"/>
    </row>
    <row r="4" spans="1:7">
      <c r="A4" s="77" t="s">
        <v>268</v>
      </c>
      <c r="B4" s="102"/>
      <c r="C4" s="103"/>
      <c r="D4" s="76"/>
      <c r="E4" s="108"/>
    </row>
    <row r="5" spans="1:7">
      <c r="A5" s="21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>
      <c r="A9" s="220">
        <v>1</v>
      </c>
      <c r="B9" s="220" t="s">
        <v>65</v>
      </c>
      <c r="C9" s="85">
        <f>SUM(C10,C26)</f>
        <v>626327.13</v>
      </c>
      <c r="D9" s="85">
        <f>SUM(D10,D26)</f>
        <v>626327.13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>
        <f>SUM(C11,C12,C16,C19,C24,C25)</f>
        <v>626327.13</v>
      </c>
      <c r="D10" s="85">
        <f>SUM(D11,D12,D16,D19,D24,D25)</f>
        <v>626327.13</v>
      </c>
      <c r="E10" s="108"/>
    </row>
    <row r="11" spans="1:7" s="9" customFormat="1" ht="16.5" customHeight="1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301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81</v>
      </c>
      <c r="B13" s="97" t="s">
        <v>304</v>
      </c>
      <c r="C13" s="8"/>
      <c r="D13" s="8"/>
      <c r="E13" s="108"/>
    </row>
    <row r="14" spans="1:7" s="3" customFormat="1" ht="16.5" customHeight="1">
      <c r="A14" s="97" t="s">
        <v>468</v>
      </c>
      <c r="B14" s="97" t="s">
        <v>467</v>
      </c>
      <c r="C14" s="8"/>
      <c r="D14" s="8"/>
      <c r="E14" s="108"/>
    </row>
    <row r="15" spans="1:7" s="3" customFormat="1" ht="16.5" customHeight="1">
      <c r="A15" s="97" t="s">
        <v>469</v>
      </c>
      <c r="B15" s="97" t="s">
        <v>97</v>
      </c>
      <c r="C15" s="8"/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589327.13</v>
      </c>
      <c r="D16" s="107">
        <f>SUM(D17:D18)</f>
        <v>589327.13</v>
      </c>
      <c r="E16" s="108"/>
    </row>
    <row r="17" spans="1:5" s="3" customFormat="1" ht="16.5" customHeight="1">
      <c r="A17" s="97" t="s">
        <v>84</v>
      </c>
      <c r="B17" s="97" t="s">
        <v>86</v>
      </c>
      <c r="C17" s="8">
        <v>454838.11</v>
      </c>
      <c r="D17" s="8">
        <v>454838.11</v>
      </c>
      <c r="E17" s="108"/>
    </row>
    <row r="18" spans="1:5" s="3" customFormat="1" ht="30">
      <c r="A18" s="97" t="s">
        <v>85</v>
      </c>
      <c r="B18" s="97" t="s">
        <v>110</v>
      </c>
      <c r="C18" s="8">
        <v>134489.01999999999</v>
      </c>
      <c r="D18" s="8">
        <v>134489.01999999999</v>
      </c>
      <c r="E18" s="108"/>
    </row>
    <row r="19" spans="1:5" s="3" customFormat="1" ht="16.5" customHeight="1">
      <c r="A19" s="88" t="s">
        <v>87</v>
      </c>
      <c r="B19" s="88" t="s">
        <v>394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/>
      <c r="D20" s="8"/>
      <c r="E20" s="108"/>
    </row>
    <row r="21" spans="1:5" s="3" customFormat="1" ht="30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>
      <c r="A23" s="97" t="s">
        <v>94</v>
      </c>
      <c r="B23" s="97" t="s">
        <v>411</v>
      </c>
      <c r="C23" s="8"/>
      <c r="D23" s="8"/>
      <c r="E23" s="108"/>
    </row>
    <row r="24" spans="1:5" s="3" customFormat="1" ht="16.5" customHeight="1">
      <c r="A24" s="88" t="s">
        <v>95</v>
      </c>
      <c r="B24" s="88" t="s">
        <v>412</v>
      </c>
      <c r="C24" s="246">
        <v>25000</v>
      </c>
      <c r="D24" s="8">
        <v>25000</v>
      </c>
      <c r="E24" s="108"/>
    </row>
    <row r="25" spans="1:5" s="3" customFormat="1">
      <c r="A25" s="88" t="s">
        <v>246</v>
      </c>
      <c r="B25" s="88" t="s">
        <v>418</v>
      </c>
      <c r="C25" s="8">
        <v>12000</v>
      </c>
      <c r="D25" s="8">
        <v>12000</v>
      </c>
      <c r="E25" s="108"/>
    </row>
    <row r="26" spans="1:5" ht="16.5" customHeight="1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304</v>
      </c>
      <c r="C27" s="107">
        <f>SUM(C28:C30)</f>
        <v>0</v>
      </c>
      <c r="D27" s="107">
        <f>SUM(D28:D30)</f>
        <v>0</v>
      </c>
      <c r="E27" s="108"/>
    </row>
    <row r="28" spans="1:5">
      <c r="A28" s="228" t="s">
        <v>98</v>
      </c>
      <c r="B28" s="228" t="s">
        <v>302</v>
      </c>
      <c r="C28" s="8"/>
      <c r="D28" s="8"/>
      <c r="E28" s="108"/>
    </row>
    <row r="29" spans="1:5">
      <c r="A29" s="228" t="s">
        <v>99</v>
      </c>
      <c r="B29" s="228" t="s">
        <v>305</v>
      </c>
      <c r="C29" s="8"/>
      <c r="D29" s="8"/>
      <c r="E29" s="108"/>
    </row>
    <row r="30" spans="1:5">
      <c r="A30" s="228" t="s">
        <v>420</v>
      </c>
      <c r="B30" s="228" t="s">
        <v>303</v>
      </c>
      <c r="C30" s="8"/>
      <c r="D30" s="8"/>
      <c r="E30" s="108"/>
    </row>
    <row r="31" spans="1:5">
      <c r="A31" s="88" t="s">
        <v>33</v>
      </c>
      <c r="B31" s="88" t="s">
        <v>467</v>
      </c>
      <c r="C31" s="107">
        <f>SUM(C32:C34)</f>
        <v>0</v>
      </c>
      <c r="D31" s="107">
        <f>SUM(D32:D34)</f>
        <v>0</v>
      </c>
      <c r="E31" s="108"/>
    </row>
    <row r="32" spans="1:5">
      <c r="A32" s="228" t="s">
        <v>12</v>
      </c>
      <c r="B32" s="228" t="s">
        <v>470</v>
      </c>
      <c r="C32" s="8"/>
      <c r="D32" s="8"/>
      <c r="E32" s="108"/>
    </row>
    <row r="33" spans="1:9">
      <c r="A33" s="228" t="s">
        <v>13</v>
      </c>
      <c r="B33" s="228" t="s">
        <v>471</v>
      </c>
      <c r="C33" s="8"/>
      <c r="D33" s="8"/>
      <c r="E33" s="108"/>
    </row>
    <row r="34" spans="1:9">
      <c r="A34" s="228" t="s">
        <v>275</v>
      </c>
      <c r="B34" s="228" t="s">
        <v>472</v>
      </c>
      <c r="C34" s="8"/>
      <c r="D34" s="8"/>
      <c r="E34" s="108"/>
    </row>
    <row r="35" spans="1:9">
      <c r="A35" s="88" t="s">
        <v>34</v>
      </c>
      <c r="B35" s="242" t="s">
        <v>417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265</v>
      </c>
      <c r="D43" s="111"/>
      <c r="E43" s="110"/>
      <c r="F43" s="110"/>
      <c r="G43"/>
      <c r="H43"/>
      <c r="I43"/>
    </row>
    <row r="44" spans="1:9">
      <c r="A44"/>
      <c r="B44" s="2" t="s">
        <v>264</v>
      </c>
      <c r="D44" s="111"/>
      <c r="E44" s="110"/>
      <c r="F44" s="110"/>
      <c r="G44"/>
      <c r="H44"/>
      <c r="I44"/>
    </row>
    <row r="45" spans="1:9" customFormat="1" ht="12.75">
      <c r="B45" s="66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"/>
  <sheetViews>
    <sheetView view="pageBreakPreview" zoomScale="80" zoomScaleSheetLayoutView="80" workbookViewId="0">
      <selection activeCell="G75" sqref="G75"/>
    </sheetView>
  </sheetViews>
  <sheetFormatPr defaultRowHeight="15"/>
  <cols>
    <col min="1" max="1" width="12" style="178" customWidth="1"/>
    <col min="2" max="2" width="13.28515625" style="178" customWidth="1"/>
    <col min="3" max="3" width="21.42578125" style="178" customWidth="1"/>
    <col min="4" max="4" width="17.85546875" style="178" customWidth="1"/>
    <col min="5" max="5" width="12.7109375" style="178" customWidth="1"/>
    <col min="6" max="6" width="36.85546875" style="178" customWidth="1"/>
    <col min="7" max="7" width="22.28515625" style="178" customWidth="1"/>
    <col min="8" max="8" width="0.5703125" style="178" customWidth="1"/>
    <col min="9" max="16384" width="9.140625" style="178"/>
  </cols>
  <sheetData>
    <row r="1" spans="1:8">
      <c r="A1" s="74" t="s">
        <v>355</v>
      </c>
      <c r="B1" s="76"/>
      <c r="C1" s="76"/>
      <c r="D1" s="76"/>
      <c r="E1" s="76"/>
      <c r="F1" s="76"/>
      <c r="G1" s="163" t="s">
        <v>109</v>
      </c>
      <c r="H1" s="164"/>
    </row>
    <row r="2" spans="1:8">
      <c r="A2" s="76" t="s">
        <v>140</v>
      </c>
      <c r="B2" s="76"/>
      <c r="C2" s="76"/>
      <c r="D2" s="76"/>
      <c r="E2" s="76"/>
      <c r="F2" s="76"/>
      <c r="G2" s="320" t="s">
        <v>2566</v>
      </c>
      <c r="H2" s="326"/>
    </row>
    <row r="3" spans="1:8">
      <c r="A3" s="76"/>
      <c r="B3" s="76"/>
      <c r="C3" s="76"/>
      <c r="D3" s="76"/>
      <c r="E3" s="76"/>
      <c r="F3" s="76"/>
      <c r="G3" s="102"/>
      <c r="H3" s="164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202"/>
      <c r="C5" s="202"/>
      <c r="D5" s="202"/>
      <c r="E5" s="202"/>
      <c r="F5" s="202"/>
      <c r="G5" s="202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5" t="s">
        <v>306</v>
      </c>
      <c r="B8" s="165" t="s">
        <v>141</v>
      </c>
      <c r="C8" s="166" t="s">
        <v>353</v>
      </c>
      <c r="D8" s="166" t="s">
        <v>354</v>
      </c>
      <c r="E8" s="166" t="s">
        <v>269</v>
      </c>
      <c r="F8" s="165" t="s">
        <v>311</v>
      </c>
      <c r="G8" s="166" t="s">
        <v>307</v>
      </c>
      <c r="H8" s="105"/>
    </row>
    <row r="9" spans="1:8">
      <c r="A9" s="167" t="s">
        <v>308</v>
      </c>
      <c r="B9" s="168"/>
      <c r="C9" s="169"/>
      <c r="D9" s="170"/>
      <c r="E9" s="170"/>
      <c r="F9" s="170"/>
      <c r="G9" s="171"/>
      <c r="H9" s="105"/>
    </row>
    <row r="10" spans="1:8" ht="15.75">
      <c r="A10" s="168">
        <v>1</v>
      </c>
      <c r="B10" s="152" t="s">
        <v>2574</v>
      </c>
      <c r="C10" s="168">
        <v>8000</v>
      </c>
      <c r="D10" s="468">
        <v>7000</v>
      </c>
      <c r="E10" s="173" t="s">
        <v>221</v>
      </c>
      <c r="F10" s="173" t="s">
        <v>333</v>
      </c>
      <c r="G10" s="174">
        <f>IF(ISBLANK(B10),"",G9+C10-D10)</f>
        <v>1000</v>
      </c>
      <c r="H10" s="105"/>
    </row>
    <row r="11" spans="1:8" ht="15.75">
      <c r="A11" s="168">
        <v>2</v>
      </c>
      <c r="B11" s="152"/>
      <c r="C11" s="168"/>
      <c r="D11" s="468">
        <v>1000</v>
      </c>
      <c r="E11" s="173" t="s">
        <v>221</v>
      </c>
      <c r="F11" s="173" t="s">
        <v>563</v>
      </c>
      <c r="G11" s="416">
        <f>G10+C11-D11</f>
        <v>0</v>
      </c>
      <c r="H11" s="105"/>
    </row>
    <row r="12" spans="1:8" ht="15.75">
      <c r="A12" s="168">
        <v>3</v>
      </c>
      <c r="B12" s="152" t="s">
        <v>2575</v>
      </c>
      <c r="C12" s="168">
        <v>3000</v>
      </c>
      <c r="D12" s="468">
        <v>3000</v>
      </c>
      <c r="E12" s="173" t="s">
        <v>221</v>
      </c>
      <c r="F12" s="173" t="s">
        <v>333</v>
      </c>
      <c r="G12" s="174">
        <f t="shared" ref="G12:G37" si="0">IF(ISBLANK(B12),"",G11+C12-D12)</f>
        <v>0</v>
      </c>
      <c r="H12" s="105"/>
    </row>
    <row r="13" spans="1:8" ht="15.75">
      <c r="A13" s="168">
        <v>4</v>
      </c>
      <c r="B13" s="152" t="s">
        <v>2576</v>
      </c>
      <c r="C13" s="168">
        <v>1000</v>
      </c>
      <c r="D13" s="468">
        <v>1000</v>
      </c>
      <c r="E13" s="173" t="s">
        <v>221</v>
      </c>
      <c r="F13" s="173" t="s">
        <v>496</v>
      </c>
      <c r="G13" s="416">
        <f>C13-D13</f>
        <v>0</v>
      </c>
      <c r="H13" s="105"/>
    </row>
    <row r="14" spans="1:8" ht="15.75">
      <c r="A14" s="168">
        <v>5</v>
      </c>
      <c r="B14" s="152">
        <v>43892</v>
      </c>
      <c r="C14" s="168">
        <v>3350</v>
      </c>
      <c r="D14" s="468">
        <v>1000</v>
      </c>
      <c r="E14" s="173" t="s">
        <v>221</v>
      </c>
      <c r="F14" s="173" t="s">
        <v>563</v>
      </c>
      <c r="G14" s="174">
        <f t="shared" si="0"/>
        <v>2350</v>
      </c>
      <c r="H14" s="105"/>
    </row>
    <row r="15" spans="1:8" ht="15.75">
      <c r="A15" s="168">
        <v>6</v>
      </c>
      <c r="B15" s="152"/>
      <c r="C15" s="168"/>
      <c r="D15" s="468">
        <v>2350</v>
      </c>
      <c r="E15" s="173" t="s">
        <v>221</v>
      </c>
      <c r="F15" s="173" t="s">
        <v>496</v>
      </c>
      <c r="G15" s="174" t="str">
        <f t="shared" si="0"/>
        <v/>
      </c>
      <c r="H15" s="105"/>
    </row>
    <row r="16" spans="1:8" ht="15.75">
      <c r="A16" s="168">
        <v>7</v>
      </c>
      <c r="B16" s="152" t="s">
        <v>2577</v>
      </c>
      <c r="C16" s="168">
        <v>4000</v>
      </c>
      <c r="D16" s="468">
        <v>4000</v>
      </c>
      <c r="E16" s="173" t="s">
        <v>221</v>
      </c>
      <c r="F16" s="173" t="s">
        <v>333</v>
      </c>
      <c r="G16" s="174">
        <v>0</v>
      </c>
      <c r="H16" s="105"/>
    </row>
    <row r="17" spans="1:8" ht="15.75">
      <c r="A17" s="168">
        <v>8</v>
      </c>
      <c r="B17" s="152" t="s">
        <v>2578</v>
      </c>
      <c r="C17" s="168">
        <v>1500</v>
      </c>
      <c r="D17" s="468">
        <v>1500</v>
      </c>
      <c r="E17" s="173" t="s">
        <v>221</v>
      </c>
      <c r="F17" s="173" t="s">
        <v>333</v>
      </c>
      <c r="G17" s="174">
        <v>0</v>
      </c>
      <c r="H17" s="105"/>
    </row>
    <row r="18" spans="1:8" ht="15.75">
      <c r="A18" s="168">
        <v>9</v>
      </c>
      <c r="B18" s="152">
        <v>43864</v>
      </c>
      <c r="C18" s="168">
        <v>3805</v>
      </c>
      <c r="D18" s="468">
        <v>1000</v>
      </c>
      <c r="E18" s="173" t="s">
        <v>221</v>
      </c>
      <c r="F18" s="173" t="s">
        <v>563</v>
      </c>
      <c r="G18" s="416">
        <f>G17+C18-D18</f>
        <v>2805</v>
      </c>
      <c r="H18" s="105"/>
    </row>
    <row r="19" spans="1:8" ht="15.75">
      <c r="A19" s="168">
        <v>10</v>
      </c>
      <c r="B19" s="152"/>
      <c r="C19" s="168"/>
      <c r="D19" s="468">
        <v>2805</v>
      </c>
      <c r="E19" s="173" t="s">
        <v>221</v>
      </c>
      <c r="F19" s="173" t="s">
        <v>496</v>
      </c>
      <c r="G19" s="416">
        <f>G18+C19-D19</f>
        <v>0</v>
      </c>
      <c r="H19" s="105"/>
    </row>
    <row r="20" spans="1:8" ht="15.75">
      <c r="A20" s="168">
        <v>11</v>
      </c>
      <c r="B20" s="152" t="s">
        <v>2579</v>
      </c>
      <c r="C20" s="168">
        <v>5000</v>
      </c>
      <c r="D20" s="468">
        <v>5000</v>
      </c>
      <c r="E20" s="173" t="s">
        <v>221</v>
      </c>
      <c r="F20" s="173" t="s">
        <v>333</v>
      </c>
      <c r="G20" s="416">
        <f>G19+C20-D20</f>
        <v>0</v>
      </c>
      <c r="H20" s="105"/>
    </row>
    <row r="21" spans="1:8" ht="15.75">
      <c r="A21" s="168">
        <v>12</v>
      </c>
      <c r="B21" s="152" t="s">
        <v>2580</v>
      </c>
      <c r="C21" s="168">
        <v>2500</v>
      </c>
      <c r="D21" s="468">
        <v>2500</v>
      </c>
      <c r="E21" s="173" t="s">
        <v>221</v>
      </c>
      <c r="F21" s="173" t="s">
        <v>333</v>
      </c>
      <c r="G21" s="174">
        <f t="shared" si="0"/>
        <v>0</v>
      </c>
      <c r="H21" s="105"/>
    </row>
    <row r="22" spans="1:8" ht="15.75">
      <c r="A22" s="168">
        <v>13</v>
      </c>
      <c r="B22" s="152">
        <v>44108</v>
      </c>
      <c r="C22" s="168">
        <v>7000</v>
      </c>
      <c r="D22" s="468">
        <v>6000</v>
      </c>
      <c r="E22" s="173" t="s">
        <v>221</v>
      </c>
      <c r="F22" s="173" t="s">
        <v>333</v>
      </c>
      <c r="G22" s="416">
        <f>G21+C22-D22</f>
        <v>1000</v>
      </c>
      <c r="H22" s="105"/>
    </row>
    <row r="23" spans="1:8" ht="15.75">
      <c r="A23" s="168">
        <v>14</v>
      </c>
      <c r="B23" s="152"/>
      <c r="C23" s="168"/>
      <c r="D23" s="468">
        <v>1000</v>
      </c>
      <c r="E23" s="173" t="s">
        <v>221</v>
      </c>
      <c r="F23" s="173" t="s">
        <v>563</v>
      </c>
      <c r="G23" s="416">
        <f>G22+C23-D23</f>
        <v>0</v>
      </c>
      <c r="H23" s="105"/>
    </row>
    <row r="24" spans="1:8" ht="15.75">
      <c r="A24" s="168">
        <v>15</v>
      </c>
      <c r="B24" s="152" t="s">
        <v>2581</v>
      </c>
      <c r="C24" s="168">
        <v>4000</v>
      </c>
      <c r="D24" s="468">
        <v>4000</v>
      </c>
      <c r="E24" s="173" t="s">
        <v>221</v>
      </c>
      <c r="F24" s="173" t="s">
        <v>333</v>
      </c>
      <c r="G24" s="174">
        <f t="shared" si="0"/>
        <v>0</v>
      </c>
      <c r="H24" s="105"/>
    </row>
    <row r="25" spans="1:8" ht="15.75">
      <c r="A25" s="168">
        <v>16</v>
      </c>
      <c r="B25" s="152"/>
      <c r="C25" s="565"/>
      <c r="D25" s="566"/>
      <c r="E25" s="176" t="s">
        <v>221</v>
      </c>
      <c r="F25" s="176" t="s">
        <v>563</v>
      </c>
      <c r="G25" s="174" t="str">
        <f t="shared" si="0"/>
        <v/>
      </c>
      <c r="H25" s="105"/>
    </row>
    <row r="26" spans="1:8" ht="15.75">
      <c r="A26" s="168">
        <v>17</v>
      </c>
      <c r="B26" s="152" t="s">
        <v>2582</v>
      </c>
      <c r="C26" s="565">
        <v>5500</v>
      </c>
      <c r="D26" s="566">
        <v>5500</v>
      </c>
      <c r="E26" s="176" t="s">
        <v>221</v>
      </c>
      <c r="F26" s="176" t="s">
        <v>333</v>
      </c>
      <c r="G26" s="174">
        <v>0</v>
      </c>
      <c r="H26" s="105"/>
    </row>
    <row r="27" spans="1:8" ht="15.75">
      <c r="A27" s="168">
        <v>18</v>
      </c>
      <c r="B27" s="152" t="s">
        <v>2583</v>
      </c>
      <c r="C27" s="565">
        <v>1000</v>
      </c>
      <c r="D27" s="566">
        <v>1000</v>
      </c>
      <c r="E27" s="176" t="s">
        <v>221</v>
      </c>
      <c r="F27" s="176" t="s">
        <v>563</v>
      </c>
      <c r="G27" s="416">
        <f>C27-D27</f>
        <v>0</v>
      </c>
      <c r="H27" s="105"/>
    </row>
    <row r="28" spans="1:8" ht="15.75">
      <c r="A28" s="168">
        <v>19</v>
      </c>
      <c r="B28" s="152" t="s">
        <v>2584</v>
      </c>
      <c r="C28" s="565">
        <v>7000</v>
      </c>
      <c r="D28" s="566">
        <v>7000</v>
      </c>
      <c r="E28" s="176" t="s">
        <v>221</v>
      </c>
      <c r="F28" s="176" t="s">
        <v>333</v>
      </c>
      <c r="G28" s="174">
        <f t="shared" si="0"/>
        <v>0</v>
      </c>
      <c r="H28" s="105"/>
    </row>
    <row r="29" spans="1:8" ht="15.75">
      <c r="A29" s="168">
        <v>20</v>
      </c>
      <c r="B29" s="152">
        <v>43988</v>
      </c>
      <c r="C29" s="565">
        <v>2500</v>
      </c>
      <c r="D29" s="566">
        <v>1500</v>
      </c>
      <c r="E29" s="176" t="s">
        <v>221</v>
      </c>
      <c r="F29" s="176" t="s">
        <v>333</v>
      </c>
      <c r="G29" s="416">
        <f>C29-D29</f>
        <v>1000</v>
      </c>
      <c r="H29" s="105"/>
    </row>
    <row r="30" spans="1:8" ht="15.75">
      <c r="A30" s="168">
        <v>21</v>
      </c>
      <c r="B30" s="152"/>
      <c r="C30" s="565"/>
      <c r="D30" s="566">
        <v>1000</v>
      </c>
      <c r="E30" s="176" t="s">
        <v>221</v>
      </c>
      <c r="F30" s="176" t="s">
        <v>563</v>
      </c>
      <c r="G30" s="174" t="str">
        <f t="shared" si="0"/>
        <v/>
      </c>
      <c r="H30" s="105"/>
    </row>
    <row r="31" spans="1:8" ht="15.75">
      <c r="A31" s="168">
        <v>22</v>
      </c>
      <c r="B31" s="152" t="s">
        <v>2585</v>
      </c>
      <c r="C31" s="565">
        <v>3535</v>
      </c>
      <c r="D31" s="566">
        <v>3535</v>
      </c>
      <c r="E31" s="176" t="s">
        <v>221</v>
      </c>
      <c r="F31" s="176" t="s">
        <v>333</v>
      </c>
      <c r="G31" s="416">
        <f>C31-D31</f>
        <v>0</v>
      </c>
      <c r="H31" s="105"/>
    </row>
    <row r="32" spans="1:8" ht="15.75">
      <c r="A32" s="168">
        <v>23</v>
      </c>
      <c r="B32" s="152">
        <v>43989</v>
      </c>
      <c r="C32" s="168">
        <v>4000</v>
      </c>
      <c r="D32" s="468">
        <v>3000</v>
      </c>
      <c r="E32" s="173" t="s">
        <v>221</v>
      </c>
      <c r="F32" s="173" t="s">
        <v>496</v>
      </c>
      <c r="G32" s="174">
        <f t="shared" si="0"/>
        <v>1000</v>
      </c>
      <c r="H32" s="105"/>
    </row>
    <row r="33" spans="1:10" ht="15.75">
      <c r="A33" s="168">
        <v>24</v>
      </c>
      <c r="B33" s="152"/>
      <c r="C33" s="168"/>
      <c r="D33" s="468">
        <v>1000</v>
      </c>
      <c r="E33" s="173" t="s">
        <v>221</v>
      </c>
      <c r="F33" s="173" t="s">
        <v>563</v>
      </c>
      <c r="G33" s="174"/>
      <c r="H33" s="105"/>
    </row>
    <row r="34" spans="1:10" ht="15.75">
      <c r="A34" s="168">
        <v>25</v>
      </c>
      <c r="B34" s="152" t="s">
        <v>2586</v>
      </c>
      <c r="C34" s="168">
        <v>1200</v>
      </c>
      <c r="D34" s="468">
        <v>1200</v>
      </c>
      <c r="E34" s="173" t="s">
        <v>221</v>
      </c>
      <c r="F34" s="173" t="s">
        <v>333</v>
      </c>
      <c r="G34" s="174">
        <f t="shared" si="0"/>
        <v>0</v>
      </c>
      <c r="H34" s="105"/>
    </row>
    <row r="35" spans="1:10" ht="15.75">
      <c r="A35" s="168">
        <v>26</v>
      </c>
      <c r="B35" s="152" t="s">
        <v>2587</v>
      </c>
      <c r="C35" s="168">
        <v>7500</v>
      </c>
      <c r="D35" s="468">
        <v>7500</v>
      </c>
      <c r="E35" s="173" t="s">
        <v>221</v>
      </c>
      <c r="F35" s="173" t="s">
        <v>333</v>
      </c>
      <c r="G35" s="174">
        <f t="shared" si="0"/>
        <v>0</v>
      </c>
      <c r="H35" s="105"/>
    </row>
    <row r="36" spans="1:10" ht="15.75">
      <c r="A36" s="168">
        <v>27</v>
      </c>
      <c r="B36" s="152" t="s">
        <v>2588</v>
      </c>
      <c r="C36" s="168">
        <v>7500</v>
      </c>
      <c r="D36" s="468">
        <v>7500</v>
      </c>
      <c r="E36" s="173" t="s">
        <v>221</v>
      </c>
      <c r="F36" s="173" t="s">
        <v>333</v>
      </c>
      <c r="G36" s="174">
        <f t="shared" si="0"/>
        <v>0</v>
      </c>
      <c r="H36" s="105"/>
    </row>
    <row r="37" spans="1:10" ht="15.75">
      <c r="A37" s="168">
        <v>28</v>
      </c>
      <c r="B37" s="152" t="s">
        <v>2589</v>
      </c>
      <c r="C37" s="168">
        <v>3285</v>
      </c>
      <c r="D37" s="468">
        <v>3285</v>
      </c>
      <c r="E37" s="173" t="s">
        <v>221</v>
      </c>
      <c r="F37" s="173" t="s">
        <v>496</v>
      </c>
      <c r="G37" s="174">
        <f t="shared" si="0"/>
        <v>0</v>
      </c>
      <c r="H37" s="105"/>
    </row>
    <row r="38" spans="1:10" ht="15.75">
      <c r="A38" s="168">
        <v>29</v>
      </c>
      <c r="B38" s="152" t="s">
        <v>2590</v>
      </c>
      <c r="C38" s="168">
        <v>8000</v>
      </c>
      <c r="D38" s="468">
        <v>5000</v>
      </c>
      <c r="E38" s="173" t="s">
        <v>221</v>
      </c>
      <c r="F38" s="173" t="s">
        <v>496</v>
      </c>
      <c r="G38" s="174"/>
      <c r="H38" s="105"/>
    </row>
    <row r="39" spans="1:10" ht="15.75">
      <c r="A39" s="168">
        <v>30</v>
      </c>
      <c r="B39" s="152"/>
      <c r="C39" s="168"/>
      <c r="D39" s="468">
        <v>3000</v>
      </c>
      <c r="E39" s="173" t="s">
        <v>221</v>
      </c>
      <c r="F39" s="173" t="s">
        <v>333</v>
      </c>
      <c r="G39" s="174"/>
      <c r="H39" s="105"/>
    </row>
    <row r="40" spans="1:10" ht="15.75">
      <c r="A40" s="168">
        <v>31</v>
      </c>
      <c r="B40" s="152" t="s">
        <v>2591</v>
      </c>
      <c r="C40" s="168">
        <v>8100</v>
      </c>
      <c r="D40" s="468">
        <v>8100</v>
      </c>
      <c r="E40" s="173" t="s">
        <v>221</v>
      </c>
      <c r="F40" s="173" t="s">
        <v>333</v>
      </c>
      <c r="G40" s="174">
        <f t="shared" ref="G40" si="1">IF(ISBLANK(B40),"",G39+C40-D40)</f>
        <v>0</v>
      </c>
      <c r="H40" s="105"/>
    </row>
    <row r="41" spans="1:10" ht="15.75">
      <c r="A41" s="168">
        <v>32</v>
      </c>
      <c r="B41" s="152" t="s">
        <v>2592</v>
      </c>
      <c r="C41" s="168">
        <v>1500</v>
      </c>
      <c r="D41" s="468">
        <v>1500</v>
      </c>
      <c r="E41" s="173" t="s">
        <v>221</v>
      </c>
      <c r="F41" s="173" t="s">
        <v>496</v>
      </c>
      <c r="G41" s="174">
        <v>0</v>
      </c>
    </row>
    <row r="42" spans="1:10" ht="15.75">
      <c r="A42" s="168">
        <v>33</v>
      </c>
      <c r="B42" s="152" t="s">
        <v>2593</v>
      </c>
      <c r="C42" s="168">
        <v>7500</v>
      </c>
      <c r="D42" s="468">
        <v>3500</v>
      </c>
      <c r="E42" s="173" t="s">
        <v>221</v>
      </c>
      <c r="F42" s="173" t="s">
        <v>333</v>
      </c>
      <c r="G42" s="416">
        <f>C42-D42</f>
        <v>4000</v>
      </c>
    </row>
    <row r="43" spans="1:10" ht="15.75">
      <c r="A43" s="168">
        <v>34</v>
      </c>
      <c r="B43" s="152"/>
      <c r="C43" s="168"/>
      <c r="D43" s="468">
        <v>4000</v>
      </c>
      <c r="E43" s="173" t="s">
        <v>221</v>
      </c>
      <c r="F43" s="173" t="s">
        <v>496</v>
      </c>
      <c r="G43" s="174">
        <v>0</v>
      </c>
    </row>
    <row r="44" spans="1:10" ht="15.75">
      <c r="A44" s="168">
        <v>35</v>
      </c>
      <c r="B44" s="152">
        <v>44084</v>
      </c>
      <c r="C44" s="168">
        <v>2100</v>
      </c>
      <c r="D44" s="468">
        <v>2100</v>
      </c>
      <c r="E44" s="173" t="s">
        <v>221</v>
      </c>
      <c r="F44" s="173" t="s">
        <v>333</v>
      </c>
      <c r="G44" s="174">
        <f t="shared" ref="G44" si="2">IF(ISBLANK(B44),"",G43+C44-D44)</f>
        <v>0</v>
      </c>
    </row>
    <row r="45" spans="1:10" ht="15.75">
      <c r="A45" s="168">
        <v>36</v>
      </c>
      <c r="B45" s="152" t="s">
        <v>2594</v>
      </c>
      <c r="C45" s="168">
        <v>3700</v>
      </c>
      <c r="D45" s="468">
        <v>2000</v>
      </c>
      <c r="E45" s="173" t="s">
        <v>221</v>
      </c>
      <c r="F45" s="173" t="s">
        <v>496</v>
      </c>
      <c r="G45" s="416">
        <f>C45-D45</f>
        <v>1700</v>
      </c>
      <c r="H45" s="179"/>
      <c r="I45" s="179"/>
      <c r="J45" s="179"/>
    </row>
    <row r="46" spans="1:10" ht="15.75">
      <c r="A46" s="168">
        <v>37</v>
      </c>
      <c r="B46" s="152"/>
      <c r="C46" s="168"/>
      <c r="D46" s="468">
        <v>1700</v>
      </c>
      <c r="E46" s="173" t="s">
        <v>221</v>
      </c>
      <c r="F46" s="173" t="s">
        <v>333</v>
      </c>
      <c r="G46" s="416">
        <v>0</v>
      </c>
      <c r="H46" s="179"/>
      <c r="I46" s="179"/>
      <c r="J46" s="179"/>
    </row>
    <row r="47" spans="1:10" ht="15.75">
      <c r="A47" s="168">
        <v>38</v>
      </c>
      <c r="B47" s="152" t="s">
        <v>2595</v>
      </c>
      <c r="C47" s="168">
        <v>2580</v>
      </c>
      <c r="D47" s="468">
        <v>2580</v>
      </c>
      <c r="E47" s="173" t="s">
        <v>221</v>
      </c>
      <c r="F47" s="173" t="s">
        <v>333</v>
      </c>
      <c r="G47" s="174">
        <v>0</v>
      </c>
      <c r="H47" s="179"/>
      <c r="I47" s="179"/>
      <c r="J47" s="179"/>
    </row>
    <row r="48" spans="1:10" ht="15.75">
      <c r="A48" s="168">
        <v>39</v>
      </c>
      <c r="B48" s="152" t="s">
        <v>2596</v>
      </c>
      <c r="C48" s="168">
        <v>5500</v>
      </c>
      <c r="D48" s="468">
        <v>2000</v>
      </c>
      <c r="E48" s="173" t="s">
        <v>221</v>
      </c>
      <c r="F48" s="173" t="s">
        <v>333</v>
      </c>
      <c r="G48" s="174">
        <f t="shared" ref="G48:G49" si="3">IF(ISBLANK(B48),"",G47+C48-D48)</f>
        <v>3500</v>
      </c>
      <c r="H48" s="179"/>
      <c r="I48" s="179"/>
      <c r="J48" s="179"/>
    </row>
    <row r="49" spans="1:7" s="179" customFormat="1">
      <c r="A49" s="168">
        <v>40</v>
      </c>
      <c r="B49" s="152"/>
      <c r="C49" s="168"/>
      <c r="D49" s="468">
        <v>3500</v>
      </c>
      <c r="E49" s="173" t="s">
        <v>221</v>
      </c>
      <c r="F49" s="173" t="s">
        <v>496</v>
      </c>
      <c r="G49" s="174" t="str">
        <f t="shared" si="3"/>
        <v/>
      </c>
    </row>
    <row r="50" spans="1:7" s="179" customFormat="1">
      <c r="A50" s="168">
        <v>41</v>
      </c>
      <c r="B50" s="152">
        <v>44176</v>
      </c>
      <c r="C50" s="168">
        <v>5000</v>
      </c>
      <c r="D50" s="468">
        <v>3360</v>
      </c>
      <c r="E50" s="173" t="s">
        <v>221</v>
      </c>
      <c r="F50" s="173" t="s">
        <v>333</v>
      </c>
      <c r="G50" s="174">
        <v>1640</v>
      </c>
    </row>
    <row r="51" spans="1:7" s="179" customFormat="1">
      <c r="A51" s="168">
        <v>42</v>
      </c>
      <c r="B51" s="557"/>
      <c r="C51" s="567"/>
      <c r="D51" s="568">
        <v>1640</v>
      </c>
      <c r="E51" s="558" t="s">
        <v>221</v>
      </c>
      <c r="F51" s="558" t="s">
        <v>496</v>
      </c>
      <c r="G51" s="559" t="str">
        <f>IF(ISBLANK(B51),"",#REF!+C51-D51)</f>
        <v/>
      </c>
    </row>
    <row r="52" spans="1:7" s="179" customFormat="1">
      <c r="A52" s="556">
        <v>43</v>
      </c>
      <c r="B52" s="477" t="s">
        <v>2597</v>
      </c>
      <c r="C52" s="569">
        <v>400</v>
      </c>
      <c r="D52" s="569">
        <v>400</v>
      </c>
      <c r="E52" s="477" t="s">
        <v>221</v>
      </c>
      <c r="F52" s="477" t="s">
        <v>333</v>
      </c>
      <c r="G52" s="477"/>
    </row>
    <row r="53" spans="1:7" s="179" customFormat="1">
      <c r="A53" s="556">
        <v>44</v>
      </c>
      <c r="B53" s="477" t="s">
        <v>2598</v>
      </c>
      <c r="C53" s="569">
        <v>12500</v>
      </c>
      <c r="D53" s="569">
        <v>9500</v>
      </c>
      <c r="E53" s="477" t="s">
        <v>221</v>
      </c>
      <c r="F53" s="477" t="s">
        <v>333</v>
      </c>
      <c r="G53" s="477"/>
    </row>
    <row r="54" spans="1:7">
      <c r="A54" s="556">
        <v>45</v>
      </c>
      <c r="B54" s="446"/>
      <c r="C54" s="442"/>
      <c r="D54" s="442">
        <v>3000</v>
      </c>
      <c r="E54" s="446" t="s">
        <v>221</v>
      </c>
      <c r="F54" s="446" t="s">
        <v>496</v>
      </c>
      <c r="G54" s="446"/>
    </row>
    <row r="55" spans="1:7">
      <c r="A55" s="556">
        <v>46</v>
      </c>
      <c r="B55" s="446" t="s">
        <v>2599</v>
      </c>
      <c r="C55" s="442">
        <v>155000</v>
      </c>
      <c r="D55" s="442">
        <v>155000</v>
      </c>
      <c r="E55" s="446" t="s">
        <v>221</v>
      </c>
      <c r="F55" s="446" t="s">
        <v>333</v>
      </c>
      <c r="G55" s="446"/>
    </row>
    <row r="56" spans="1:7">
      <c r="A56" s="556">
        <v>47</v>
      </c>
      <c r="B56" s="446" t="s">
        <v>2600</v>
      </c>
      <c r="C56" s="442">
        <v>6020</v>
      </c>
      <c r="D56" s="442">
        <v>6020</v>
      </c>
      <c r="E56" s="446" t="s">
        <v>221</v>
      </c>
      <c r="F56" s="446" t="s">
        <v>333</v>
      </c>
      <c r="G56" s="446"/>
    </row>
    <row r="57" spans="1:7">
      <c r="A57" s="556">
        <v>48</v>
      </c>
      <c r="B57" s="446" t="s">
        <v>2600</v>
      </c>
      <c r="C57" s="442">
        <v>140300</v>
      </c>
      <c r="D57" s="442">
        <v>140300</v>
      </c>
      <c r="E57" s="446" t="s">
        <v>221</v>
      </c>
      <c r="F57" s="446" t="s">
        <v>333</v>
      </c>
      <c r="G57" s="446"/>
    </row>
    <row r="58" spans="1:7">
      <c r="A58" s="556">
        <v>49</v>
      </c>
      <c r="B58" s="446" t="s">
        <v>2601</v>
      </c>
      <c r="C58" s="442">
        <v>12000</v>
      </c>
      <c r="D58" s="570">
        <v>12000</v>
      </c>
      <c r="E58" s="446" t="s">
        <v>221</v>
      </c>
      <c r="F58" s="446" t="s">
        <v>2602</v>
      </c>
      <c r="G58" s="446"/>
    </row>
    <row r="59" spans="1:7">
      <c r="A59" s="556">
        <v>50</v>
      </c>
      <c r="B59" s="446"/>
      <c r="C59" s="446"/>
      <c r="D59" s="446"/>
      <c r="E59" s="446"/>
      <c r="F59" s="446"/>
      <c r="G59" s="446"/>
    </row>
    <row r="60" spans="1:7">
      <c r="A60" s="177" t="s">
        <v>309</v>
      </c>
      <c r="B60" s="560"/>
      <c r="C60" s="561"/>
      <c r="D60" s="562"/>
      <c r="E60" s="562"/>
      <c r="F60" s="563"/>
      <c r="G60" s="564">
        <f>G39</f>
        <v>0</v>
      </c>
    </row>
    <row r="61" spans="1:7">
      <c r="B61" s="180" t="s">
        <v>107</v>
      </c>
      <c r="F61" s="181"/>
    </row>
    <row r="62" spans="1:7">
      <c r="F62" s="179"/>
      <c r="G62" s="179"/>
    </row>
    <row r="63" spans="1:7">
      <c r="C63" s="182"/>
      <c r="F63" s="182"/>
      <c r="G63" s="183"/>
    </row>
    <row r="64" spans="1:7">
      <c r="C64" s="184" t="s">
        <v>262</v>
      </c>
      <c r="F64" s="185" t="s">
        <v>267</v>
      </c>
      <c r="G64" s="183"/>
    </row>
    <row r="65" spans="1:7">
      <c r="C65" s="186" t="s">
        <v>139</v>
      </c>
      <c r="F65" s="178" t="s">
        <v>263</v>
      </c>
      <c r="G65" s="179"/>
    </row>
    <row r="68" spans="1:7">
      <c r="A68" s="179"/>
    </row>
    <row r="69" spans="1:7">
      <c r="A69" s="179"/>
    </row>
    <row r="70" spans="1:7">
      <c r="A70" s="179"/>
      <c r="C70" s="179"/>
      <c r="D70" s="179"/>
      <c r="E70" s="179"/>
      <c r="F70" s="179"/>
      <c r="G70" s="179"/>
    </row>
    <row r="71" spans="1:7">
      <c r="A71" s="179"/>
      <c r="B71" s="179"/>
      <c r="C71" s="179"/>
      <c r="D71" s="179"/>
      <c r="E71" s="179"/>
      <c r="F71" s="179"/>
      <c r="G71" s="179"/>
    </row>
  </sheetData>
  <dataValidations count="1">
    <dataValidation allowBlank="1" showInputMessage="1" showErrorMessage="1" prompt="თვე/დღე/წელი" sqref="B10:B51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/>
  <dimension ref="A1:L53"/>
  <sheetViews>
    <sheetView showGridLines="0" view="pageBreakPreview" zoomScale="80" zoomScaleSheetLayoutView="80" workbookViewId="0">
      <selection activeCell="A43" sqref="A43:J49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298</v>
      </c>
      <c r="B1" s="138"/>
      <c r="C1" s="138"/>
      <c r="D1" s="138"/>
      <c r="E1" s="138"/>
      <c r="F1" s="78"/>
      <c r="G1" s="78"/>
      <c r="H1" s="78"/>
      <c r="I1" s="639" t="s">
        <v>109</v>
      </c>
      <c r="J1" s="639"/>
      <c r="K1" s="144"/>
    </row>
    <row r="2" spans="1:12" s="23" customFormat="1" ht="15">
      <c r="A2" s="105" t="s">
        <v>140</v>
      </c>
      <c r="B2" s="138"/>
      <c r="C2" s="138"/>
      <c r="D2" s="138"/>
      <c r="E2" s="138"/>
      <c r="F2" s="139"/>
      <c r="G2" s="140"/>
      <c r="H2" s="140"/>
      <c r="I2" s="320" t="s">
        <v>2566</v>
      </c>
      <c r="J2" s="326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641" t="s">
        <v>220</v>
      </c>
      <c r="C7" s="641"/>
      <c r="D7" s="641" t="s">
        <v>286</v>
      </c>
      <c r="E7" s="641"/>
      <c r="F7" s="641" t="s">
        <v>287</v>
      </c>
      <c r="G7" s="641"/>
      <c r="H7" s="151" t="s">
        <v>273</v>
      </c>
      <c r="I7" s="641" t="s">
        <v>223</v>
      </c>
      <c r="J7" s="641"/>
      <c r="K7" s="145"/>
    </row>
    <row r="8" spans="1:12" ht="15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>
      <c r="A9" s="61" t="s">
        <v>116</v>
      </c>
      <c r="B9" s="82">
        <f>SUM(B10,B14,B17)</f>
        <v>35</v>
      </c>
      <c r="C9" s="82">
        <f>SUM(C10,C14,C17)</f>
        <v>44513.760000000002</v>
      </c>
      <c r="D9" s="82">
        <f t="shared" ref="D9:F9" si="0">SUM(D10,D14,D17)</f>
        <v>2</v>
      </c>
      <c r="E9" s="82">
        <f>SUM(E10,E14,E17)</f>
        <v>3629</v>
      </c>
      <c r="F9" s="82">
        <f t="shared" si="0"/>
        <v>9</v>
      </c>
      <c r="G9" s="82">
        <f>SUM(G10,G14,G17)</f>
        <v>21581.95</v>
      </c>
      <c r="H9" s="82">
        <f>SUM(H10,H14,H17)</f>
        <v>0</v>
      </c>
      <c r="I9" s="82">
        <f>SUM(I10,I14,I17)</f>
        <v>28</v>
      </c>
      <c r="J9" s="82">
        <f>SUM(J10,J14,J17)</f>
        <v>26560.81</v>
      </c>
      <c r="K9" s="145"/>
    </row>
    <row r="10" spans="1:12" ht="15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121</v>
      </c>
      <c r="B14" s="133">
        <v>35</v>
      </c>
      <c r="C14" s="133">
        <v>44513.760000000002</v>
      </c>
      <c r="D14" s="133">
        <v>2</v>
      </c>
      <c r="E14" s="133">
        <v>3629</v>
      </c>
      <c r="F14" s="133">
        <f>F15+F16</f>
        <v>9</v>
      </c>
      <c r="G14" s="133">
        <f>SUM(G15:G16)</f>
        <v>21581.95</v>
      </c>
      <c r="H14" s="133"/>
      <c r="I14" s="133">
        <f>B14+D14-F14</f>
        <v>28</v>
      </c>
      <c r="J14" s="133">
        <f>C14+E14-G14</f>
        <v>26560.81</v>
      </c>
      <c r="K14" s="145"/>
    </row>
    <row r="15" spans="1:12" ht="15">
      <c r="A15" s="62" t="s">
        <v>122</v>
      </c>
      <c r="B15" s="26">
        <v>1</v>
      </c>
      <c r="C15" s="26">
        <v>14941.76</v>
      </c>
      <c r="D15" s="26"/>
      <c r="E15" s="26"/>
      <c r="F15" s="26">
        <v>1</v>
      </c>
      <c r="G15" s="26">
        <v>14941.76</v>
      </c>
      <c r="H15" s="26"/>
      <c r="I15" s="26">
        <f>B15-F15</f>
        <v>0</v>
      </c>
      <c r="J15" s="133">
        <v>0</v>
      </c>
      <c r="K15" s="145"/>
    </row>
    <row r="16" spans="1:12" ht="15">
      <c r="A16" s="62" t="s">
        <v>123</v>
      </c>
      <c r="B16" s="26">
        <v>34</v>
      </c>
      <c r="C16" s="26">
        <v>29571.97</v>
      </c>
      <c r="D16" s="26">
        <v>2</v>
      </c>
      <c r="E16" s="26">
        <v>3629</v>
      </c>
      <c r="F16" s="26">
        <v>8</v>
      </c>
      <c r="G16" s="26">
        <v>6640.19</v>
      </c>
      <c r="H16" s="26"/>
      <c r="I16" s="26">
        <v>34</v>
      </c>
      <c r="J16" s="133">
        <f>C16+E16-G16</f>
        <v>26560.780000000002</v>
      </c>
      <c r="K16" s="145"/>
    </row>
    <row r="17" spans="1:11" ht="15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2">SUM(D18:D19,D22,D23)</f>
        <v>0</v>
      </c>
      <c r="E17" s="133">
        <f>SUM(E18:E19,E22,E23)</f>
        <v>0</v>
      </c>
      <c r="F17" s="133">
        <f t="shared" si="2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2"/>
        <v>0</v>
      </c>
      <c r="K17" s="145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3">SUM(D20:D21)</f>
        <v>0</v>
      </c>
      <c r="E19" s="133">
        <f>SUM(E20:E21)</f>
        <v>0</v>
      </c>
      <c r="F19" s="133">
        <f t="shared" si="3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3"/>
        <v>0</v>
      </c>
      <c r="K19" s="145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131</v>
      </c>
      <c r="B24" s="82">
        <f>SUM(B25:B31)</f>
        <v>0</v>
      </c>
      <c r="C24" s="82">
        <f t="shared" ref="C24:J24" si="4">SUM(C25:C31)</f>
        <v>0</v>
      </c>
      <c r="D24" s="82">
        <f t="shared" si="4"/>
        <v>0</v>
      </c>
      <c r="E24" s="82">
        <f t="shared" si="4"/>
        <v>0</v>
      </c>
      <c r="F24" s="82">
        <f t="shared" si="4"/>
        <v>0</v>
      </c>
      <c r="G24" s="82">
        <f t="shared" si="4"/>
        <v>0</v>
      </c>
      <c r="H24" s="82">
        <f t="shared" si="4"/>
        <v>0</v>
      </c>
      <c r="I24" s="82">
        <f t="shared" si="4"/>
        <v>0</v>
      </c>
      <c r="J24" s="82">
        <f t="shared" si="4"/>
        <v>0</v>
      </c>
      <c r="K24" s="145"/>
    </row>
    <row r="25" spans="1:11" ht="1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132</v>
      </c>
      <c r="B32" s="82"/>
      <c r="C32" s="82">
        <f>SUM(C33:C35)</f>
        <v>853</v>
      </c>
      <c r="D32" s="82">
        <f t="shared" ref="D32:J32" si="5">SUM(D33:D35)</f>
        <v>0</v>
      </c>
      <c r="E32" s="82">
        <f>SUM(E33:E35)</f>
        <v>0</v>
      </c>
      <c r="F32" s="82">
        <f t="shared" si="5"/>
        <v>0</v>
      </c>
      <c r="G32" s="82">
        <f>SUM(G33:G35)</f>
        <v>171</v>
      </c>
      <c r="H32" s="82">
        <f>SUM(H33:H35)</f>
        <v>0</v>
      </c>
      <c r="I32" s="82">
        <f>SUM(I33:I35)</f>
        <v>1</v>
      </c>
      <c r="J32" s="82">
        <f t="shared" si="5"/>
        <v>682</v>
      </c>
      <c r="K32" s="145"/>
    </row>
    <row r="33" spans="1:11" ht="1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575</v>
      </c>
      <c r="B35" s="26">
        <v>1</v>
      </c>
      <c r="C35" s="26">
        <v>853</v>
      </c>
      <c r="D35" s="26"/>
      <c r="E35" s="26"/>
      <c r="F35" s="26"/>
      <c r="G35" s="26">
        <v>171</v>
      </c>
      <c r="H35" s="26"/>
      <c r="I35" s="26">
        <v>1</v>
      </c>
      <c r="J35" s="26">
        <v>682</v>
      </c>
      <c r="K35" s="145"/>
    </row>
    <row r="36" spans="1:11" ht="15">
      <c r="A36" s="61" t="s">
        <v>133</v>
      </c>
      <c r="B36" s="82">
        <f t="shared" ref="B36:J36" si="6">SUM(B37:B39,B42)</f>
        <v>0</v>
      </c>
      <c r="C36" s="82">
        <f t="shared" si="6"/>
        <v>0</v>
      </c>
      <c r="D36" s="82">
        <f t="shared" si="6"/>
        <v>0</v>
      </c>
      <c r="E36" s="82">
        <f t="shared" si="6"/>
        <v>0</v>
      </c>
      <c r="F36" s="82">
        <f t="shared" si="6"/>
        <v>0</v>
      </c>
      <c r="G36" s="82">
        <f t="shared" si="6"/>
        <v>0</v>
      </c>
      <c r="H36" s="82">
        <f t="shared" si="6"/>
        <v>0</v>
      </c>
      <c r="I36" s="82">
        <f t="shared" si="6"/>
        <v>0</v>
      </c>
      <c r="J36" s="82">
        <f t="shared" si="6"/>
        <v>0</v>
      </c>
      <c r="K36" s="145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136</v>
      </c>
      <c r="B39" s="133">
        <f t="shared" ref="B39:J39" si="7">SUM(B40:B41)</f>
        <v>0</v>
      </c>
      <c r="C39" s="133">
        <f t="shared" si="7"/>
        <v>0</v>
      </c>
      <c r="D39" s="133">
        <f t="shared" si="7"/>
        <v>0</v>
      </c>
      <c r="E39" s="133">
        <f t="shared" si="7"/>
        <v>0</v>
      </c>
      <c r="F39" s="133">
        <f t="shared" si="7"/>
        <v>0</v>
      </c>
      <c r="G39" s="133">
        <f t="shared" si="7"/>
        <v>0</v>
      </c>
      <c r="H39" s="133">
        <f t="shared" si="7"/>
        <v>0</v>
      </c>
      <c r="I39" s="133">
        <f t="shared" si="7"/>
        <v>0</v>
      </c>
      <c r="J39" s="133">
        <f t="shared" si="7"/>
        <v>0</v>
      </c>
      <c r="K39" s="145"/>
    </row>
    <row r="40" spans="1:11" ht="30">
      <c r="A40" s="62" t="s">
        <v>403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3" customFormat="1" ht="15">
      <c r="A44" s="71" t="s">
        <v>107</v>
      </c>
      <c r="B44" s="2"/>
      <c r="C44" s="2"/>
      <c r="D44" s="5"/>
      <c r="E44" s="2"/>
      <c r="F44" s="2"/>
      <c r="G44" s="2"/>
      <c r="H44" s="2"/>
      <c r="I44" s="2"/>
      <c r="J44" s="2"/>
    </row>
    <row r="45" spans="1:11" s="23" customFormat="1" ht="15">
      <c r="A45" s="2"/>
      <c r="B45" s="2"/>
      <c r="C45" s="2"/>
      <c r="D45"/>
      <c r="E45"/>
      <c r="F45"/>
      <c r="G45"/>
      <c r="H45" s="2"/>
      <c r="I45"/>
      <c r="J45" s="2"/>
    </row>
    <row r="46" spans="1:11" s="2" customFormat="1" ht="15">
      <c r="B46" s="70"/>
      <c r="C46" s="70"/>
      <c r="F46" s="70"/>
      <c r="G46" s="73"/>
      <c r="H46" s="70"/>
      <c r="I46"/>
      <c r="J46"/>
    </row>
    <row r="47" spans="1:11" s="2" customFormat="1" ht="15">
      <c r="B47" s="69" t="s">
        <v>262</v>
      </c>
      <c r="F47" s="12" t="s">
        <v>267</v>
      </c>
      <c r="G47" s="72"/>
      <c r="I47"/>
      <c r="J47"/>
    </row>
    <row r="48" spans="1:11" s="2" customFormat="1" ht="15">
      <c r="B48" s="66" t="s">
        <v>139</v>
      </c>
      <c r="F48" s="2" t="s">
        <v>263</v>
      </c>
      <c r="G48"/>
      <c r="I48"/>
      <c r="J48"/>
    </row>
    <row r="49" spans="1:10" s="2" customFormat="1" ht="15">
      <c r="B49" s="25"/>
      <c r="C49"/>
      <c r="D49"/>
      <c r="E49"/>
      <c r="F49"/>
      <c r="G49"/>
      <c r="H49" s="25"/>
      <c r="I49"/>
      <c r="J49"/>
    </row>
    <row r="50" spans="1:10" s="2" customFormat="1" ht="15"/>
    <row r="51" spans="1:10" customFormat="1">
      <c r="A51" s="25"/>
      <c r="B51" s="25"/>
      <c r="C51" s="25"/>
      <c r="D51" s="25"/>
      <c r="E51" s="25"/>
      <c r="F51" s="25"/>
      <c r="G51" s="25"/>
      <c r="H51" s="25"/>
      <c r="I51" s="25"/>
      <c r="J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3622047244094491" right="0.23622047244094491" top="0" bottom="0" header="0.31496062992125984" footer="0.31496062992125984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J35"/>
  <sheetViews>
    <sheetView view="pageBreakPreview" zoomScale="80" zoomScaleNormal="80" zoomScaleSheetLayoutView="80" workbookViewId="0">
      <selection activeCell="I2" sqref="I2:J2"/>
    </sheetView>
  </sheetViews>
  <sheetFormatPr defaultRowHeight="12.75"/>
  <cols>
    <col min="1" max="1" width="6" style="194" customWidth="1"/>
    <col min="2" max="2" width="21.140625" style="194" customWidth="1"/>
    <col min="3" max="3" width="25.140625" style="194" bestFit="1" customWidth="1"/>
    <col min="4" max="4" width="18.42578125" style="194" customWidth="1"/>
    <col min="5" max="5" width="19.5703125" style="194" customWidth="1"/>
    <col min="6" max="6" width="22" style="194" customWidth="1"/>
    <col min="7" max="7" width="25.28515625" style="194" customWidth="1"/>
    <col min="8" max="8" width="18.28515625" style="194" customWidth="1"/>
    <col min="9" max="9" width="17.140625" style="194" customWidth="1"/>
    <col min="10" max="16384" width="9.140625" style="194"/>
  </cols>
  <sheetData>
    <row r="1" spans="1:10" ht="15">
      <c r="A1" s="187" t="s">
        <v>492</v>
      </c>
      <c r="B1" s="187"/>
      <c r="C1" s="188"/>
      <c r="D1" s="188"/>
      <c r="E1" s="188"/>
      <c r="F1" s="188"/>
      <c r="G1" s="188"/>
      <c r="H1" s="188"/>
      <c r="I1" s="359" t="s">
        <v>109</v>
      </c>
    </row>
    <row r="2" spans="1:10" ht="15">
      <c r="A2" s="148" t="s">
        <v>140</v>
      </c>
      <c r="B2" s="148"/>
      <c r="C2" s="188"/>
      <c r="D2" s="188"/>
      <c r="E2" s="188"/>
      <c r="F2" s="188"/>
      <c r="G2" s="188"/>
      <c r="H2" s="188"/>
      <c r="I2" s="320" t="s">
        <v>2566</v>
      </c>
      <c r="J2" s="326"/>
    </row>
    <row r="3" spans="1:10" ht="15">
      <c r="A3" s="188"/>
      <c r="B3" s="188"/>
      <c r="C3" s="188"/>
      <c r="D3" s="188"/>
      <c r="E3" s="188"/>
      <c r="F3" s="188"/>
      <c r="G3" s="188"/>
      <c r="H3" s="188"/>
      <c r="I3" s="141"/>
    </row>
    <row r="4" spans="1:10" ht="15">
      <c r="A4" s="114" t="s">
        <v>268</v>
      </c>
      <c r="B4" s="114"/>
      <c r="C4" s="114"/>
      <c r="D4" s="114"/>
      <c r="E4" s="369"/>
      <c r="F4" s="189"/>
      <c r="G4" s="188"/>
      <c r="H4" s="188"/>
      <c r="I4" s="189"/>
    </row>
    <row r="5" spans="1:10" s="374" customFormat="1" ht="15">
      <c r="A5" s="370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370"/>
      <c r="C5" s="371"/>
      <c r="D5" s="371"/>
      <c r="E5" s="371"/>
      <c r="F5" s="372"/>
      <c r="G5" s="373"/>
      <c r="H5" s="373"/>
      <c r="I5" s="372"/>
    </row>
    <row r="6" spans="1:10" ht="13.5">
      <c r="A6" s="142"/>
      <c r="B6" s="142"/>
      <c r="C6" s="375"/>
      <c r="D6" s="375"/>
      <c r="E6" s="375"/>
      <c r="F6" s="188"/>
      <c r="G6" s="188"/>
      <c r="H6" s="188"/>
      <c r="I6" s="188"/>
    </row>
    <row r="7" spans="1:10" ht="60">
      <c r="A7" s="376" t="s">
        <v>64</v>
      </c>
      <c r="B7" s="376" t="s">
        <v>483</v>
      </c>
      <c r="C7" s="377" t="s">
        <v>484</v>
      </c>
      <c r="D7" s="377" t="s">
        <v>485</v>
      </c>
      <c r="E7" s="377" t="s">
        <v>486</v>
      </c>
      <c r="F7" s="377" t="s">
        <v>364</v>
      </c>
      <c r="G7" s="377" t="s">
        <v>487</v>
      </c>
      <c r="H7" s="377" t="s">
        <v>488</v>
      </c>
      <c r="I7" s="377" t="s">
        <v>489</v>
      </c>
    </row>
    <row r="8" spans="1:10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7">
        <v>9</v>
      </c>
    </row>
    <row r="9" spans="1:10" ht="15">
      <c r="A9" s="378">
        <v>1</v>
      </c>
      <c r="B9" s="378"/>
      <c r="C9" s="379"/>
      <c r="D9" s="379"/>
      <c r="E9" s="379"/>
      <c r="F9" s="379"/>
      <c r="G9" s="379"/>
      <c r="H9" s="379"/>
      <c r="I9" s="379"/>
    </row>
    <row r="10" spans="1:10" ht="15">
      <c r="A10" s="378">
        <v>2</v>
      </c>
      <c r="B10" s="378"/>
      <c r="C10" s="379"/>
      <c r="D10" s="379"/>
      <c r="E10" s="379"/>
      <c r="F10" s="379"/>
      <c r="G10" s="379"/>
      <c r="H10" s="379"/>
      <c r="I10" s="379"/>
    </row>
    <row r="11" spans="1:10" ht="15">
      <c r="A11" s="378">
        <v>3</v>
      </c>
      <c r="B11" s="378"/>
      <c r="C11" s="379"/>
      <c r="D11" s="379"/>
      <c r="E11" s="379"/>
      <c r="F11" s="379"/>
      <c r="G11" s="379"/>
      <c r="H11" s="379"/>
      <c r="I11" s="379"/>
    </row>
    <row r="12" spans="1:10" ht="15">
      <c r="A12" s="378">
        <v>4</v>
      </c>
      <c r="B12" s="378"/>
      <c r="C12" s="379"/>
      <c r="D12" s="379"/>
      <c r="E12" s="379"/>
      <c r="F12" s="379"/>
      <c r="G12" s="379"/>
      <c r="H12" s="379"/>
      <c r="I12" s="379"/>
    </row>
    <row r="13" spans="1:10" ht="15">
      <c r="A13" s="378">
        <v>5</v>
      </c>
      <c r="B13" s="378"/>
      <c r="C13" s="379"/>
      <c r="D13" s="379"/>
      <c r="E13" s="379"/>
      <c r="F13" s="379"/>
      <c r="G13" s="379"/>
      <c r="H13" s="379"/>
      <c r="I13" s="379"/>
    </row>
    <row r="14" spans="1:10" ht="15">
      <c r="A14" s="378">
        <v>6</v>
      </c>
      <c r="B14" s="378"/>
      <c r="C14" s="379"/>
      <c r="D14" s="379"/>
      <c r="E14" s="379"/>
      <c r="F14" s="379"/>
      <c r="G14" s="379"/>
      <c r="H14" s="379"/>
      <c r="I14" s="379"/>
    </row>
    <row r="15" spans="1:10" ht="15">
      <c r="A15" s="378">
        <v>7</v>
      </c>
      <c r="B15" s="378"/>
      <c r="C15" s="379"/>
      <c r="D15" s="379"/>
      <c r="E15" s="379"/>
      <c r="F15" s="379"/>
      <c r="G15" s="379"/>
      <c r="H15" s="379"/>
      <c r="I15" s="379"/>
    </row>
    <row r="16" spans="1:10" ht="15">
      <c r="A16" s="378">
        <v>8</v>
      </c>
      <c r="B16" s="378"/>
      <c r="C16" s="379"/>
      <c r="D16" s="379"/>
      <c r="E16" s="379"/>
      <c r="F16" s="379"/>
      <c r="G16" s="379"/>
      <c r="H16" s="379"/>
      <c r="I16" s="379"/>
    </row>
    <row r="17" spans="1:9" ht="15">
      <c r="A17" s="378">
        <v>9</v>
      </c>
      <c r="B17" s="378"/>
      <c r="C17" s="379"/>
      <c r="D17" s="379"/>
      <c r="E17" s="379"/>
      <c r="F17" s="379"/>
      <c r="G17" s="379"/>
      <c r="H17" s="379"/>
      <c r="I17" s="379"/>
    </row>
    <row r="18" spans="1:9" ht="15">
      <c r="A18" s="378">
        <v>10</v>
      </c>
      <c r="B18" s="378"/>
      <c r="C18" s="379"/>
      <c r="D18" s="379"/>
      <c r="E18" s="379"/>
      <c r="F18" s="379"/>
      <c r="G18" s="379"/>
      <c r="H18" s="379"/>
      <c r="I18" s="379"/>
    </row>
    <row r="19" spans="1:9" ht="15">
      <c r="A19" s="378">
        <v>11</v>
      </c>
      <c r="B19" s="378"/>
      <c r="C19" s="379"/>
      <c r="D19" s="379"/>
      <c r="E19" s="379"/>
      <c r="F19" s="379"/>
      <c r="G19" s="379"/>
      <c r="H19" s="379"/>
      <c r="I19" s="379"/>
    </row>
    <row r="20" spans="1:9" ht="15">
      <c r="A20" s="378">
        <v>12</v>
      </c>
      <c r="B20" s="378"/>
      <c r="C20" s="379"/>
      <c r="D20" s="379"/>
      <c r="E20" s="379"/>
      <c r="F20" s="379"/>
      <c r="G20" s="379"/>
      <c r="H20" s="379"/>
      <c r="I20" s="379"/>
    </row>
    <row r="21" spans="1:9" ht="15">
      <c r="A21" s="378">
        <v>13</v>
      </c>
      <c r="B21" s="378"/>
      <c r="C21" s="379"/>
      <c r="D21" s="379"/>
      <c r="E21" s="379"/>
      <c r="F21" s="379"/>
      <c r="G21" s="379"/>
      <c r="H21" s="379"/>
      <c r="I21" s="379"/>
    </row>
    <row r="22" spans="1:9" ht="15">
      <c r="A22" s="378">
        <v>14</v>
      </c>
      <c r="B22" s="378"/>
      <c r="C22" s="379"/>
      <c r="D22" s="379"/>
      <c r="E22" s="379"/>
      <c r="F22" s="379"/>
      <c r="G22" s="379"/>
      <c r="H22" s="379"/>
      <c r="I22" s="379"/>
    </row>
    <row r="23" spans="1:9" ht="15">
      <c r="A23" s="378">
        <v>15</v>
      </c>
      <c r="B23" s="378"/>
      <c r="C23" s="379"/>
      <c r="D23" s="379"/>
      <c r="E23" s="379"/>
      <c r="F23" s="379"/>
      <c r="G23" s="379"/>
      <c r="H23" s="379"/>
      <c r="I23" s="379"/>
    </row>
    <row r="24" spans="1:9" ht="15">
      <c r="A24" s="378">
        <v>16</v>
      </c>
      <c r="B24" s="378"/>
      <c r="C24" s="379"/>
      <c r="D24" s="379"/>
      <c r="E24" s="379"/>
      <c r="F24" s="379"/>
      <c r="G24" s="379"/>
      <c r="H24" s="379"/>
      <c r="I24" s="379"/>
    </row>
    <row r="25" spans="1:9" ht="15">
      <c r="A25" s="378">
        <v>17</v>
      </c>
      <c r="B25" s="378"/>
      <c r="C25" s="379"/>
      <c r="D25" s="379"/>
      <c r="E25" s="379"/>
      <c r="F25" s="379"/>
      <c r="G25" s="379"/>
      <c r="H25" s="379"/>
      <c r="I25" s="379"/>
    </row>
    <row r="26" spans="1:9" ht="15">
      <c r="A26" s="378">
        <v>18</v>
      </c>
      <c r="B26" s="378"/>
      <c r="C26" s="379"/>
      <c r="D26" s="379"/>
      <c r="E26" s="379"/>
      <c r="F26" s="379"/>
      <c r="G26" s="379"/>
      <c r="H26" s="379"/>
      <c r="I26" s="379"/>
    </row>
    <row r="27" spans="1:9" ht="15">
      <c r="A27" s="378" t="s">
        <v>272</v>
      </c>
      <c r="B27" s="378"/>
      <c r="C27" s="379"/>
      <c r="D27" s="379"/>
      <c r="E27" s="379"/>
      <c r="F27" s="379"/>
      <c r="G27" s="379"/>
      <c r="H27" s="379"/>
      <c r="I27" s="379"/>
    </row>
    <row r="28" spans="1:9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>
      <c r="A29" s="190"/>
      <c r="B29" s="190"/>
      <c r="C29" s="190"/>
      <c r="D29" s="190"/>
      <c r="E29" s="190"/>
      <c r="F29" s="190"/>
      <c r="G29" s="190"/>
      <c r="H29" s="190"/>
      <c r="I29" s="190"/>
    </row>
    <row r="30" spans="1:9">
      <c r="A30" s="380"/>
      <c r="B30" s="380"/>
      <c r="C30" s="190"/>
      <c r="D30" s="190"/>
      <c r="E30" s="190"/>
      <c r="F30" s="190"/>
      <c r="G30" s="190"/>
      <c r="H30" s="190"/>
      <c r="I30" s="190"/>
    </row>
    <row r="31" spans="1:9" ht="15">
      <c r="A31" s="21"/>
      <c r="B31" s="21"/>
      <c r="C31" s="381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642"/>
      <c r="E32" s="642"/>
      <c r="G32" s="193"/>
      <c r="H32" s="382"/>
    </row>
    <row r="33" spans="3:8" ht="15">
      <c r="C33" s="21"/>
      <c r="D33" s="643" t="s">
        <v>262</v>
      </c>
      <c r="E33" s="643"/>
      <c r="G33" s="644" t="s">
        <v>490</v>
      </c>
      <c r="H33" s="644"/>
    </row>
    <row r="34" spans="3:8" ht="15">
      <c r="C34" s="21"/>
      <c r="D34" s="21"/>
      <c r="E34" s="21"/>
      <c r="G34" s="645"/>
      <c r="H34" s="645"/>
    </row>
    <row r="35" spans="3:8" ht="15">
      <c r="C35" s="21"/>
      <c r="D35" s="646" t="s">
        <v>139</v>
      </c>
      <c r="E35" s="646"/>
      <c r="G35" s="645"/>
      <c r="H35" s="645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I13" sqref="I13"/>
    </sheetView>
  </sheetViews>
  <sheetFormatPr defaultRowHeight="12.75"/>
  <cols>
    <col min="1" max="1" width="6.85546875" style="374" customWidth="1"/>
    <col min="2" max="2" width="14.85546875" style="374" customWidth="1"/>
    <col min="3" max="3" width="21.140625" style="374" customWidth="1"/>
    <col min="4" max="5" width="12.7109375" style="374" customWidth="1"/>
    <col min="6" max="6" width="13.42578125" style="374" bestFit="1" customWidth="1"/>
    <col min="7" max="7" width="15.28515625" style="374" customWidth="1"/>
    <col min="8" max="8" width="23.85546875" style="374" customWidth="1"/>
    <col min="9" max="9" width="12.140625" style="374" bestFit="1" customWidth="1"/>
    <col min="10" max="10" width="19" style="374" customWidth="1"/>
    <col min="11" max="11" width="17.7109375" style="374" customWidth="1"/>
    <col min="12" max="16384" width="9.140625" style="374"/>
  </cols>
  <sheetData>
    <row r="1" spans="1:12" s="194" customFormat="1" ht="15">
      <c r="A1" s="187" t="s">
        <v>299</v>
      </c>
      <c r="B1" s="187"/>
      <c r="C1" s="187"/>
      <c r="D1" s="188"/>
      <c r="E1" s="188"/>
      <c r="F1" s="188"/>
      <c r="G1" s="188"/>
      <c r="H1" s="188"/>
      <c r="I1" s="188"/>
      <c r="J1" s="188"/>
      <c r="K1" s="359" t="s">
        <v>109</v>
      </c>
    </row>
    <row r="2" spans="1:12" s="194" customFormat="1" ht="15">
      <c r="A2" s="148" t="s">
        <v>140</v>
      </c>
      <c r="B2" s="148"/>
      <c r="C2" s="148"/>
      <c r="D2" s="188"/>
      <c r="E2" s="188"/>
      <c r="F2" s="188"/>
      <c r="G2" s="188"/>
      <c r="H2" s="188"/>
      <c r="I2" s="188"/>
      <c r="J2" s="205" t="s">
        <v>2566</v>
      </c>
      <c r="K2" s="205"/>
    </row>
    <row r="3" spans="1:12" s="194" customFormat="1" ht="1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41"/>
      <c r="L3" s="374"/>
    </row>
    <row r="4" spans="1:12" s="194" customFormat="1" ht="15">
      <c r="A4" s="114" t="s">
        <v>268</v>
      </c>
      <c r="B4" s="114"/>
      <c r="C4" s="114"/>
      <c r="D4" s="114"/>
      <c r="E4" s="114"/>
      <c r="F4" s="369"/>
      <c r="G4" s="189"/>
      <c r="H4" s="188"/>
      <c r="I4" s="188"/>
      <c r="J4" s="188"/>
      <c r="K4" s="188"/>
    </row>
    <row r="5" spans="1:12" ht="15">
      <c r="A5" s="370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370"/>
      <c r="C5" s="370"/>
      <c r="D5" s="371"/>
      <c r="E5" s="371"/>
      <c r="F5" s="371"/>
      <c r="G5" s="372"/>
      <c r="H5" s="373"/>
      <c r="I5" s="373"/>
      <c r="J5" s="373"/>
      <c r="K5" s="372"/>
    </row>
    <row r="6" spans="1:12" s="194" customFormat="1" ht="13.5">
      <c r="A6" s="142"/>
      <c r="B6" s="142"/>
      <c r="C6" s="142"/>
      <c r="D6" s="375"/>
      <c r="E6" s="375"/>
      <c r="F6" s="375"/>
      <c r="G6" s="188"/>
      <c r="H6" s="188"/>
      <c r="I6" s="188"/>
      <c r="J6" s="188"/>
      <c r="K6" s="188"/>
    </row>
    <row r="7" spans="1:12" s="194" customFormat="1" ht="60">
      <c r="A7" s="376" t="s">
        <v>64</v>
      </c>
      <c r="B7" s="376" t="s">
        <v>483</v>
      </c>
      <c r="C7" s="376" t="s">
        <v>243</v>
      </c>
      <c r="D7" s="377" t="s">
        <v>240</v>
      </c>
      <c r="E7" s="377" t="s">
        <v>241</v>
      </c>
      <c r="F7" s="377" t="s">
        <v>339</v>
      </c>
      <c r="G7" s="377" t="s">
        <v>242</v>
      </c>
      <c r="H7" s="377" t="s">
        <v>491</v>
      </c>
      <c r="I7" s="377" t="s">
        <v>239</v>
      </c>
      <c r="J7" s="377" t="s">
        <v>488</v>
      </c>
      <c r="K7" s="377" t="s">
        <v>489</v>
      </c>
    </row>
    <row r="8" spans="1:12" s="194" customFormat="1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6">
        <v>9</v>
      </c>
      <c r="J8" s="376">
        <v>10</v>
      </c>
      <c r="K8" s="377">
        <v>11</v>
      </c>
    </row>
    <row r="9" spans="1:12" s="194" customFormat="1" ht="15">
      <c r="A9" s="378">
        <v>1</v>
      </c>
      <c r="B9" s="378"/>
      <c r="C9" s="378"/>
      <c r="D9" s="379"/>
      <c r="E9" s="379"/>
      <c r="F9" s="379"/>
      <c r="G9" s="379"/>
      <c r="H9" s="379"/>
      <c r="I9" s="379"/>
      <c r="J9" s="379"/>
      <c r="K9" s="379"/>
    </row>
    <row r="10" spans="1:12" s="194" customFormat="1" ht="15">
      <c r="A10" s="378">
        <v>2</v>
      </c>
      <c r="B10" s="378"/>
      <c r="C10" s="378"/>
      <c r="D10" s="379"/>
      <c r="E10" s="379"/>
      <c r="F10" s="379"/>
      <c r="G10" s="379"/>
      <c r="H10" s="379"/>
      <c r="I10" s="379"/>
      <c r="J10" s="379"/>
      <c r="K10" s="379"/>
    </row>
    <row r="11" spans="1:12" s="194" customFormat="1" ht="15">
      <c r="A11" s="378">
        <v>3</v>
      </c>
      <c r="B11" s="378"/>
      <c r="C11" s="378"/>
      <c r="D11" s="379"/>
      <c r="E11" s="379"/>
      <c r="F11" s="379"/>
      <c r="G11" s="379"/>
      <c r="H11" s="379"/>
      <c r="I11" s="379"/>
      <c r="J11" s="379"/>
      <c r="K11" s="379"/>
    </row>
    <row r="12" spans="1:12" s="194" customFormat="1" ht="15">
      <c r="A12" s="378">
        <v>4</v>
      </c>
      <c r="B12" s="378"/>
      <c r="C12" s="378"/>
      <c r="D12" s="379"/>
      <c r="E12" s="379"/>
      <c r="F12" s="379"/>
      <c r="G12" s="379"/>
      <c r="H12" s="379"/>
      <c r="I12" s="379"/>
      <c r="J12" s="379"/>
      <c r="K12" s="379"/>
    </row>
    <row r="13" spans="1:12" s="194" customFormat="1" ht="15">
      <c r="A13" s="378">
        <v>5</v>
      </c>
      <c r="B13" s="378"/>
      <c r="C13" s="378"/>
      <c r="D13" s="379"/>
      <c r="E13" s="379"/>
      <c r="F13" s="379"/>
      <c r="G13" s="379"/>
      <c r="H13" s="379"/>
      <c r="I13" s="379"/>
      <c r="J13" s="379"/>
      <c r="K13" s="379"/>
    </row>
    <row r="14" spans="1:12" s="194" customFormat="1" ht="15">
      <c r="A14" s="378">
        <v>6</v>
      </c>
      <c r="B14" s="378"/>
      <c r="C14" s="378"/>
      <c r="D14" s="379"/>
      <c r="E14" s="379"/>
      <c r="F14" s="379"/>
      <c r="G14" s="379"/>
      <c r="H14" s="379"/>
      <c r="I14" s="379"/>
      <c r="J14" s="379"/>
      <c r="K14" s="379"/>
    </row>
    <row r="15" spans="1:12" s="194" customFormat="1" ht="15">
      <c r="A15" s="378">
        <v>7</v>
      </c>
      <c r="B15" s="378"/>
      <c r="C15" s="378"/>
      <c r="D15" s="379"/>
      <c r="E15" s="379"/>
      <c r="F15" s="379"/>
      <c r="G15" s="379"/>
      <c r="H15" s="379"/>
      <c r="I15" s="379"/>
      <c r="J15" s="379"/>
      <c r="K15" s="379"/>
    </row>
    <row r="16" spans="1:12" s="194" customFormat="1" ht="15">
      <c r="A16" s="378">
        <v>8</v>
      </c>
      <c r="B16" s="378"/>
      <c r="C16" s="378"/>
      <c r="D16" s="379"/>
      <c r="E16" s="379"/>
      <c r="F16" s="379"/>
      <c r="G16" s="379"/>
      <c r="H16" s="379"/>
      <c r="I16" s="379"/>
      <c r="J16" s="379"/>
      <c r="K16" s="379"/>
    </row>
    <row r="17" spans="1:11" s="194" customFormat="1" ht="15">
      <c r="A17" s="378">
        <v>9</v>
      </c>
      <c r="B17" s="378"/>
      <c r="C17" s="378"/>
      <c r="D17" s="379"/>
      <c r="E17" s="379"/>
      <c r="F17" s="379"/>
      <c r="G17" s="379"/>
      <c r="H17" s="379"/>
      <c r="I17" s="379"/>
      <c r="J17" s="379"/>
      <c r="K17" s="379"/>
    </row>
    <row r="18" spans="1:11" s="194" customFormat="1" ht="15">
      <c r="A18" s="378">
        <v>10</v>
      </c>
      <c r="B18" s="378"/>
      <c r="C18" s="378"/>
      <c r="D18" s="379"/>
      <c r="E18" s="379"/>
      <c r="F18" s="379"/>
      <c r="G18" s="379"/>
      <c r="H18" s="379"/>
      <c r="I18" s="379"/>
      <c r="J18" s="379"/>
      <c r="K18" s="379"/>
    </row>
    <row r="19" spans="1:11" s="194" customFormat="1" ht="15">
      <c r="A19" s="378">
        <v>11</v>
      </c>
      <c r="B19" s="378"/>
      <c r="C19" s="378"/>
      <c r="D19" s="379"/>
      <c r="E19" s="379"/>
      <c r="F19" s="379"/>
      <c r="G19" s="379"/>
      <c r="H19" s="379"/>
      <c r="I19" s="379"/>
      <c r="J19" s="379"/>
      <c r="K19" s="379"/>
    </row>
    <row r="20" spans="1:11" s="194" customFormat="1" ht="15">
      <c r="A20" s="378">
        <v>12</v>
      </c>
      <c r="B20" s="378"/>
      <c r="C20" s="378"/>
      <c r="D20" s="379"/>
      <c r="E20" s="379"/>
      <c r="F20" s="379"/>
      <c r="G20" s="379"/>
      <c r="H20" s="379"/>
      <c r="I20" s="379"/>
      <c r="J20" s="379"/>
      <c r="K20" s="379"/>
    </row>
    <row r="21" spans="1:11" s="194" customFormat="1" ht="15">
      <c r="A21" s="378">
        <v>13</v>
      </c>
      <c r="B21" s="378"/>
      <c r="C21" s="378"/>
      <c r="D21" s="379"/>
      <c r="E21" s="379"/>
      <c r="F21" s="379"/>
      <c r="G21" s="379"/>
      <c r="H21" s="379"/>
      <c r="I21" s="379"/>
      <c r="J21" s="379"/>
      <c r="K21" s="379"/>
    </row>
    <row r="22" spans="1:11" s="194" customFormat="1" ht="15">
      <c r="A22" s="378">
        <v>14</v>
      </c>
      <c r="B22" s="378"/>
      <c r="C22" s="378"/>
      <c r="D22" s="379"/>
      <c r="E22" s="379"/>
      <c r="F22" s="379"/>
      <c r="G22" s="379"/>
      <c r="H22" s="379"/>
      <c r="I22" s="379"/>
      <c r="J22" s="379"/>
      <c r="K22" s="379"/>
    </row>
    <row r="23" spans="1:11" s="194" customFormat="1" ht="15">
      <c r="A23" s="378">
        <v>15</v>
      </c>
      <c r="B23" s="378"/>
      <c r="C23" s="378"/>
      <c r="D23" s="379"/>
      <c r="E23" s="379"/>
      <c r="F23" s="379"/>
      <c r="G23" s="379"/>
      <c r="H23" s="379"/>
      <c r="I23" s="379"/>
      <c r="J23" s="379"/>
      <c r="K23" s="379"/>
    </row>
    <row r="24" spans="1:11" s="194" customFormat="1" ht="15">
      <c r="A24" s="378">
        <v>16</v>
      </c>
      <c r="B24" s="378"/>
      <c r="C24" s="378"/>
      <c r="D24" s="379"/>
      <c r="E24" s="379"/>
      <c r="F24" s="379"/>
      <c r="G24" s="379"/>
      <c r="H24" s="379"/>
      <c r="I24" s="379"/>
      <c r="J24" s="379"/>
      <c r="K24" s="379"/>
    </row>
    <row r="25" spans="1:11" s="194" customFormat="1" ht="15">
      <c r="A25" s="378">
        <v>17</v>
      </c>
      <c r="B25" s="378"/>
      <c r="C25" s="378"/>
      <c r="D25" s="379"/>
      <c r="E25" s="379"/>
      <c r="F25" s="379"/>
      <c r="G25" s="379"/>
      <c r="H25" s="379"/>
      <c r="I25" s="379"/>
      <c r="J25" s="379"/>
      <c r="K25" s="379"/>
    </row>
    <row r="26" spans="1:11" s="194" customFormat="1" ht="15">
      <c r="A26" s="378">
        <v>18</v>
      </c>
      <c r="B26" s="378"/>
      <c r="C26" s="378"/>
      <c r="D26" s="379"/>
      <c r="E26" s="379"/>
      <c r="F26" s="379"/>
      <c r="G26" s="379"/>
      <c r="H26" s="379"/>
      <c r="I26" s="379"/>
      <c r="J26" s="379"/>
      <c r="K26" s="379"/>
    </row>
    <row r="27" spans="1:11" s="194" customFormat="1" ht="15">
      <c r="A27" s="378" t="s">
        <v>272</v>
      </c>
      <c r="B27" s="378"/>
      <c r="C27" s="378"/>
      <c r="D27" s="379"/>
      <c r="E27" s="379"/>
      <c r="F27" s="379"/>
      <c r="G27" s="379"/>
      <c r="H27" s="379"/>
      <c r="I27" s="379"/>
      <c r="J27" s="379"/>
      <c r="K27" s="379"/>
    </row>
    <row r="28" spans="1:11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</row>
    <row r="29" spans="1:11">
      <c r="A29" s="383"/>
      <c r="B29" s="383"/>
      <c r="C29" s="383"/>
      <c r="D29" s="383"/>
      <c r="E29" s="383"/>
      <c r="F29" s="383"/>
      <c r="G29" s="383"/>
      <c r="H29" s="383"/>
      <c r="I29" s="383"/>
      <c r="J29" s="383"/>
      <c r="K29" s="383"/>
    </row>
    <row r="30" spans="1:11">
      <c r="A30" s="384"/>
      <c r="B30" s="384"/>
      <c r="C30" s="384"/>
      <c r="D30" s="383"/>
      <c r="E30" s="383"/>
      <c r="F30" s="383"/>
      <c r="G30" s="383"/>
      <c r="H30" s="383"/>
      <c r="I30" s="383"/>
      <c r="J30" s="383"/>
      <c r="K30" s="383"/>
    </row>
    <row r="31" spans="1:11" ht="15">
      <c r="A31" s="385"/>
      <c r="B31" s="385"/>
      <c r="C31" s="385"/>
      <c r="D31" s="386" t="s">
        <v>107</v>
      </c>
      <c r="E31" s="385"/>
      <c r="F31" s="385"/>
      <c r="G31" s="387"/>
      <c r="H31" s="385"/>
      <c r="I31" s="385"/>
      <c r="J31" s="385"/>
      <c r="K31" s="385"/>
    </row>
    <row r="32" spans="1:11" ht="15">
      <c r="A32" s="385"/>
      <c r="B32" s="385"/>
      <c r="C32" s="385"/>
      <c r="D32" s="385"/>
      <c r="E32" s="388"/>
      <c r="F32" s="385"/>
      <c r="H32" s="388"/>
      <c r="I32" s="388"/>
      <c r="J32" s="389"/>
    </row>
    <row r="33" spans="4:9" ht="15">
      <c r="D33" s="385"/>
      <c r="E33" s="390" t="s">
        <v>262</v>
      </c>
      <c r="F33" s="385"/>
      <c r="H33" s="391" t="s">
        <v>267</v>
      </c>
      <c r="I33" s="391"/>
    </row>
    <row r="34" spans="4:9" ht="15">
      <c r="D34" s="385"/>
      <c r="E34" s="392" t="s">
        <v>139</v>
      </c>
      <c r="F34" s="385"/>
      <c r="H34" s="385" t="s">
        <v>263</v>
      </c>
      <c r="I34" s="385"/>
    </row>
    <row r="35" spans="4:9" ht="15">
      <c r="D35" s="385"/>
      <c r="E35" s="39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G9" sqref="G9"/>
    </sheetView>
  </sheetViews>
  <sheetFormatPr defaultRowHeight="12.75"/>
  <cols>
    <col min="1" max="1" width="11.7109375" style="179" customWidth="1"/>
    <col min="2" max="2" width="21.5703125" style="179" customWidth="1"/>
    <col min="3" max="3" width="19.140625" style="179" customWidth="1"/>
    <col min="4" max="4" width="23.7109375" style="179" customWidth="1"/>
    <col min="5" max="6" width="16.5703125" style="179" bestFit="1" customWidth="1"/>
    <col min="7" max="7" width="17" style="179" customWidth="1"/>
    <col min="8" max="8" width="19" style="179" customWidth="1"/>
    <col min="9" max="9" width="24.42578125" style="179" customWidth="1"/>
    <col min="10" max="16384" width="9.140625" style="179"/>
  </cols>
  <sheetData>
    <row r="1" spans="1:13" customFormat="1" ht="15">
      <c r="A1" s="137" t="s">
        <v>425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>
      <c r="A2" s="105" t="s">
        <v>140</v>
      </c>
      <c r="B2" s="138"/>
      <c r="C2" s="138"/>
      <c r="D2" s="138"/>
      <c r="E2" s="138"/>
      <c r="F2" s="138"/>
      <c r="G2" s="138"/>
      <c r="H2" s="144"/>
      <c r="I2" s="627" t="s">
        <v>2566</v>
      </c>
      <c r="J2" s="628"/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79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80"/>
      <c r="C5" s="80"/>
      <c r="D5" s="204"/>
      <c r="E5" s="204"/>
      <c r="F5" s="204"/>
      <c r="G5" s="204"/>
      <c r="H5" s="204"/>
      <c r="I5" s="203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365</v>
      </c>
      <c r="C7" s="136" t="s">
        <v>366</v>
      </c>
      <c r="D7" s="136" t="s">
        <v>371</v>
      </c>
      <c r="E7" s="136" t="s">
        <v>372</v>
      </c>
      <c r="F7" s="136" t="s">
        <v>367</v>
      </c>
      <c r="G7" s="136" t="s">
        <v>368</v>
      </c>
      <c r="H7" s="136" t="s">
        <v>379</v>
      </c>
      <c r="I7" s="136" t="s">
        <v>369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60">
      <c r="A9" s="67">
        <v>1</v>
      </c>
      <c r="B9" s="26" t="s">
        <v>572</v>
      </c>
      <c r="C9" s="26"/>
      <c r="D9" s="26">
        <v>3400</v>
      </c>
      <c r="E9" s="26"/>
      <c r="F9" s="200" t="s">
        <v>573</v>
      </c>
      <c r="G9" s="200"/>
      <c r="H9" s="26">
        <v>405007200</v>
      </c>
      <c r="I9" s="26"/>
    </row>
    <row r="10" spans="1:13" customFormat="1" ht="15">
      <c r="A10" s="67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>
      <c r="A11" s="67">
        <v>3</v>
      </c>
      <c r="B11" s="26"/>
      <c r="C11" s="26"/>
      <c r="D11" s="26"/>
      <c r="E11" s="26"/>
      <c r="F11" s="200"/>
      <c r="G11" s="200"/>
      <c r="H11" s="200"/>
      <c r="I11" s="26"/>
      <c r="M11" s="179"/>
    </row>
    <row r="12" spans="1:13" customFormat="1" ht="15">
      <c r="A12" s="67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>
      <c r="A13" s="67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>
      <c r="A14" s="67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>
      <c r="A15" s="67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>
      <c r="A16" s="67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>
      <c r="A17" s="67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>
      <c r="A18" s="67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>
      <c r="A19" s="67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>
      <c r="A20" s="67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>
      <c r="A21" s="67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>
      <c r="A22" s="67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>
      <c r="A23" s="67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>
      <c r="A24" s="67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>
      <c r="A25" s="67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>
      <c r="A26" s="67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>
      <c r="A27" s="67" t="s">
        <v>272</v>
      </c>
      <c r="B27" s="26"/>
      <c r="C27" s="26"/>
      <c r="D27" s="26"/>
      <c r="E27" s="26"/>
      <c r="F27" s="200"/>
      <c r="G27" s="200"/>
      <c r="H27" s="200"/>
      <c r="I27" s="26"/>
    </row>
    <row r="28" spans="1:9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>
      <c r="A31" s="178"/>
      <c r="B31" s="180" t="s">
        <v>107</v>
      </c>
      <c r="C31" s="178"/>
      <c r="D31" s="178"/>
      <c r="E31" s="181"/>
      <c r="F31" s="178"/>
      <c r="G31" s="178"/>
      <c r="H31" s="178"/>
      <c r="I31" s="178"/>
    </row>
    <row r="32" spans="1:9" ht="15">
      <c r="A32" s="178"/>
      <c r="B32" s="178"/>
      <c r="C32" s="182"/>
      <c r="D32" s="178"/>
      <c r="F32" s="182"/>
      <c r="G32" s="212"/>
    </row>
    <row r="33" spans="2:6" ht="15">
      <c r="B33" s="178"/>
      <c r="C33" s="184" t="s">
        <v>262</v>
      </c>
      <c r="D33" s="178"/>
      <c r="F33" s="185" t="s">
        <v>267</v>
      </c>
    </row>
    <row r="34" spans="2:6" ht="15">
      <c r="B34" s="178"/>
      <c r="C34" s="186" t="s">
        <v>139</v>
      </c>
      <c r="D34" s="178"/>
      <c r="F34" s="178" t="s">
        <v>263</v>
      </c>
    </row>
    <row r="35" spans="2:6" ht="15">
      <c r="B35" s="178"/>
      <c r="C35" s="186"/>
    </row>
  </sheetData>
  <mergeCells count="1">
    <mergeCell ref="I2:J2"/>
  </mergeCells>
  <pageMargins left="0" right="0" top="0.74803149606299213" bottom="1.1417322834645669" header="0.31496062992125984" footer="0.31496062992125984"/>
  <pageSetup scale="6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view="pageBreakPreview" zoomScale="80" zoomScaleSheetLayoutView="80" workbookViewId="0">
      <selection activeCell="H40" sqref="H40"/>
    </sheetView>
  </sheetViews>
  <sheetFormatPr defaultRowHeight="15"/>
  <cols>
    <col min="1" max="1" width="10" style="178" customWidth="1"/>
    <col min="2" max="2" width="20.28515625" style="178" customWidth="1"/>
    <col min="3" max="3" width="30" style="178" customWidth="1"/>
    <col min="4" max="4" width="29" style="178" customWidth="1"/>
    <col min="5" max="5" width="22.5703125" style="178" customWidth="1"/>
    <col min="6" max="6" width="20" style="178" customWidth="1"/>
    <col min="7" max="7" width="29.28515625" style="178" customWidth="1"/>
    <col min="8" max="8" width="27.140625" style="178" customWidth="1"/>
    <col min="9" max="9" width="26.42578125" style="178" customWidth="1"/>
    <col min="10" max="10" width="0.5703125" style="178" customWidth="1"/>
    <col min="11" max="16384" width="9.140625" style="178"/>
  </cols>
  <sheetData>
    <row r="1" spans="1:10">
      <c r="A1" s="74" t="s">
        <v>384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>
      <c r="A2" s="76" t="s">
        <v>140</v>
      </c>
      <c r="B2" s="76"/>
      <c r="C2" s="76"/>
      <c r="D2" s="76"/>
      <c r="E2" s="76"/>
      <c r="F2" s="76"/>
      <c r="G2" s="76"/>
      <c r="H2" s="76"/>
      <c r="I2" s="320" t="s">
        <v>2566</v>
      </c>
      <c r="J2" s="326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202"/>
      <c r="C5" s="202"/>
      <c r="D5" s="202"/>
      <c r="E5" s="202"/>
      <c r="F5" s="202"/>
      <c r="G5" s="202"/>
      <c r="H5" s="202"/>
      <c r="I5" s="202"/>
      <c r="J5" s="185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5" t="s">
        <v>64</v>
      </c>
      <c r="B8" s="351" t="s">
        <v>362</v>
      </c>
      <c r="C8" s="352" t="s">
        <v>404</v>
      </c>
      <c r="D8" s="352" t="s">
        <v>405</v>
      </c>
      <c r="E8" s="352" t="s">
        <v>363</v>
      </c>
      <c r="F8" s="352" t="s">
        <v>376</v>
      </c>
      <c r="G8" s="352" t="s">
        <v>377</v>
      </c>
      <c r="H8" s="352" t="s">
        <v>409</v>
      </c>
      <c r="I8" s="166" t="s">
        <v>378</v>
      </c>
      <c r="J8" s="105"/>
    </row>
    <row r="9" spans="1:10" ht="18">
      <c r="A9" s="168">
        <v>1</v>
      </c>
      <c r="B9" s="436" t="s">
        <v>598</v>
      </c>
      <c r="C9" s="437" t="s">
        <v>599</v>
      </c>
      <c r="D9" s="437">
        <v>205177057</v>
      </c>
      <c r="E9" s="438" t="s">
        <v>600</v>
      </c>
      <c r="F9" s="439"/>
      <c r="G9" s="439">
        <v>8240.4</v>
      </c>
      <c r="H9" s="440"/>
      <c r="I9" s="470">
        <v>8240.4</v>
      </c>
      <c r="J9" s="105"/>
    </row>
    <row r="10" spans="1:10" ht="18">
      <c r="A10" s="168">
        <v>2</v>
      </c>
      <c r="B10" s="441" t="s">
        <v>601</v>
      </c>
      <c r="C10" s="442" t="s">
        <v>602</v>
      </c>
      <c r="D10" s="442">
        <v>204973742</v>
      </c>
      <c r="E10" s="443" t="s">
        <v>603</v>
      </c>
      <c r="F10" s="444"/>
      <c r="G10" s="444">
        <v>47374.87</v>
      </c>
      <c r="H10" s="440"/>
      <c r="I10" s="471">
        <v>47374.87</v>
      </c>
      <c r="J10" s="105"/>
    </row>
    <row r="11" spans="1:10" ht="18">
      <c r="A11" s="168">
        <v>3</v>
      </c>
      <c r="B11" s="445" t="s">
        <v>604</v>
      </c>
      <c r="C11" s="442" t="s">
        <v>605</v>
      </c>
      <c r="D11" s="442">
        <v>205283637</v>
      </c>
      <c r="E11" s="446" t="s">
        <v>606</v>
      </c>
      <c r="F11" s="444"/>
      <c r="G11" s="444">
        <v>78699.45</v>
      </c>
      <c r="H11" s="440"/>
      <c r="I11" s="471">
        <v>78699.45</v>
      </c>
      <c r="J11" s="105"/>
    </row>
    <row r="12" spans="1:10" ht="18">
      <c r="A12" s="168">
        <v>4</v>
      </c>
      <c r="B12" s="445" t="s">
        <v>607</v>
      </c>
      <c r="C12" s="442" t="s">
        <v>608</v>
      </c>
      <c r="D12" s="442">
        <v>205177057</v>
      </c>
      <c r="E12" s="446" t="s">
        <v>609</v>
      </c>
      <c r="F12" s="444"/>
      <c r="G12" s="444">
        <v>29208.9</v>
      </c>
      <c r="H12" s="440"/>
      <c r="I12" s="471">
        <v>29208.9</v>
      </c>
      <c r="J12" s="105"/>
    </row>
    <row r="13" spans="1:10" ht="18">
      <c r="A13" s="168">
        <v>5</v>
      </c>
      <c r="B13" s="444" t="s">
        <v>610</v>
      </c>
      <c r="C13" s="442" t="s">
        <v>611</v>
      </c>
      <c r="D13" s="442">
        <v>205282905</v>
      </c>
      <c r="E13" s="446" t="s">
        <v>612</v>
      </c>
      <c r="F13" s="444"/>
      <c r="G13" s="444">
        <v>3412.01</v>
      </c>
      <c r="H13" s="440"/>
      <c r="I13" s="471">
        <v>3412.01</v>
      </c>
      <c r="J13" s="105"/>
    </row>
    <row r="14" spans="1:10" ht="18">
      <c r="A14" s="168">
        <v>6</v>
      </c>
      <c r="B14" s="444" t="s">
        <v>613</v>
      </c>
      <c r="C14" s="442" t="s">
        <v>614</v>
      </c>
      <c r="D14" s="447" t="s">
        <v>615</v>
      </c>
      <c r="E14" s="446" t="s">
        <v>616</v>
      </c>
      <c r="F14" s="444"/>
      <c r="G14" s="444">
        <v>84</v>
      </c>
      <c r="H14" s="440"/>
      <c r="I14" s="471">
        <v>84</v>
      </c>
      <c r="J14" s="105"/>
    </row>
    <row r="15" spans="1:10" ht="18">
      <c r="A15" s="168">
        <v>7</v>
      </c>
      <c r="B15" s="444" t="s">
        <v>613</v>
      </c>
      <c r="C15" s="442" t="s">
        <v>617</v>
      </c>
      <c r="D15" s="447" t="s">
        <v>618</v>
      </c>
      <c r="E15" s="446" t="s">
        <v>619</v>
      </c>
      <c r="F15" s="444"/>
      <c r="G15" s="444">
        <v>1112.7</v>
      </c>
      <c r="H15" s="440"/>
      <c r="I15" s="471">
        <v>1112.7</v>
      </c>
      <c r="J15" s="105"/>
    </row>
    <row r="16" spans="1:10" ht="18">
      <c r="A16" s="168">
        <v>8</v>
      </c>
      <c r="B16" s="445">
        <v>41160</v>
      </c>
      <c r="C16" s="442" t="s">
        <v>620</v>
      </c>
      <c r="D16" s="447" t="s">
        <v>621</v>
      </c>
      <c r="E16" s="446" t="s">
        <v>616</v>
      </c>
      <c r="F16" s="444"/>
      <c r="G16" s="444">
        <v>344.03</v>
      </c>
      <c r="H16" s="440"/>
      <c r="I16" s="471">
        <v>344.03</v>
      </c>
      <c r="J16" s="105"/>
    </row>
    <row r="17" spans="1:10" ht="18">
      <c r="A17" s="168">
        <v>9</v>
      </c>
      <c r="B17" s="448"/>
      <c r="C17" s="449"/>
      <c r="D17" s="446" t="s">
        <v>622</v>
      </c>
      <c r="E17" s="446"/>
      <c r="F17" s="444"/>
      <c r="G17" s="444">
        <v>1062.73</v>
      </c>
      <c r="H17" s="440"/>
      <c r="I17" s="471">
        <v>1062.73</v>
      </c>
      <c r="J17" s="105"/>
    </row>
    <row r="18" spans="1:10" ht="18">
      <c r="A18" s="168">
        <v>10</v>
      </c>
      <c r="B18" s="445"/>
      <c r="C18" s="450"/>
      <c r="D18" s="450"/>
      <c r="E18" s="446"/>
      <c r="F18" s="444"/>
      <c r="G18" s="444"/>
      <c r="H18" s="444"/>
      <c r="I18" s="181"/>
      <c r="J18" s="105"/>
    </row>
    <row r="19" spans="1:10" ht="18">
      <c r="A19" s="168">
        <v>11</v>
      </c>
      <c r="B19" s="451"/>
      <c r="C19" s="452"/>
      <c r="D19" s="378"/>
      <c r="E19" s="446"/>
      <c r="F19" s="444"/>
      <c r="G19" s="444"/>
      <c r="H19" s="444"/>
      <c r="I19" s="472"/>
      <c r="J19" s="105"/>
    </row>
    <row r="20" spans="1:10" ht="18">
      <c r="A20" s="168">
        <v>12</v>
      </c>
      <c r="B20" s="451"/>
      <c r="C20" s="450"/>
      <c r="D20" s="378"/>
      <c r="E20" s="446"/>
      <c r="F20" s="444"/>
      <c r="G20" s="444"/>
      <c r="H20" s="444"/>
      <c r="I20" s="472"/>
      <c r="J20" s="105"/>
    </row>
    <row r="21" spans="1:10" ht="18">
      <c r="A21" s="168">
        <v>13</v>
      </c>
      <c r="B21" s="451"/>
      <c r="C21" s="442"/>
      <c r="D21" s="378"/>
      <c r="E21" s="446"/>
      <c r="F21" s="453"/>
      <c r="G21" s="453"/>
      <c r="H21" s="444"/>
      <c r="I21" s="473"/>
      <c r="J21" s="105"/>
    </row>
    <row r="22" spans="1:10" ht="30">
      <c r="A22" s="168">
        <v>14</v>
      </c>
      <c r="C22" s="454" t="s">
        <v>623</v>
      </c>
      <c r="D22" s="442">
        <v>405007200</v>
      </c>
      <c r="E22" s="446" t="s">
        <v>619</v>
      </c>
      <c r="F22" s="455"/>
      <c r="G22" s="456">
        <v>12767.74</v>
      </c>
      <c r="H22" s="442"/>
      <c r="I22" s="474">
        <v>12767.64</v>
      </c>
      <c r="J22" s="105"/>
    </row>
    <row r="23" spans="1:10" ht="18">
      <c r="A23" s="168">
        <v>15</v>
      </c>
      <c r="B23" s="451"/>
      <c r="C23" s="457" t="s">
        <v>624</v>
      </c>
      <c r="D23" s="458" t="s">
        <v>625</v>
      </c>
      <c r="E23" s="440" t="s">
        <v>626</v>
      </c>
      <c r="F23" s="459"/>
      <c r="G23" s="460">
        <v>2583.1999999999998</v>
      </c>
      <c r="H23" s="461"/>
      <c r="I23" s="475">
        <v>2583.1999999999998</v>
      </c>
      <c r="J23" s="105"/>
    </row>
    <row r="24" spans="1:10" ht="18">
      <c r="A24" s="168">
        <v>16</v>
      </c>
      <c r="B24" s="451"/>
      <c r="C24" s="462" t="s">
        <v>627</v>
      </c>
      <c r="D24" s="458" t="s">
        <v>628</v>
      </c>
      <c r="E24" s="463" t="s">
        <v>629</v>
      </c>
      <c r="F24" s="444"/>
      <c r="G24" s="464">
        <v>353.85</v>
      </c>
      <c r="H24" s="444"/>
      <c r="I24" s="472">
        <v>353.85</v>
      </c>
      <c r="J24" s="105"/>
    </row>
    <row r="25" spans="1:10">
      <c r="A25" s="168">
        <v>17</v>
      </c>
      <c r="B25" s="191"/>
      <c r="C25" s="465" t="s">
        <v>630</v>
      </c>
      <c r="D25" s="465">
        <v>204566978</v>
      </c>
      <c r="E25" s="466" t="s">
        <v>631</v>
      </c>
      <c r="F25" s="172"/>
      <c r="G25" s="467">
        <v>210</v>
      </c>
      <c r="H25" s="172"/>
      <c r="I25" s="469">
        <v>210</v>
      </c>
      <c r="J25" s="105"/>
    </row>
    <row r="26" spans="1:10">
      <c r="A26" s="168">
        <v>18</v>
      </c>
      <c r="B26" s="191"/>
      <c r="C26" s="468" t="s">
        <v>2633</v>
      </c>
      <c r="D26" s="468">
        <v>205129617</v>
      </c>
      <c r="E26" s="172" t="s">
        <v>2634</v>
      </c>
      <c r="F26" s="172"/>
      <c r="G26" s="467">
        <v>149.63999999999999</v>
      </c>
      <c r="H26" s="172"/>
      <c r="I26" s="469">
        <v>149.63999999999999</v>
      </c>
      <c r="J26" s="105"/>
    </row>
    <row r="27" spans="1:10">
      <c r="A27" s="168">
        <v>19</v>
      </c>
      <c r="B27" s="191"/>
      <c r="C27" s="173"/>
      <c r="D27" s="173"/>
      <c r="E27" s="172"/>
      <c r="F27" s="172"/>
      <c r="G27" s="469"/>
      <c r="H27" s="469"/>
      <c r="I27" s="469"/>
      <c r="J27" s="105"/>
    </row>
    <row r="28" spans="1:10">
      <c r="A28" s="168">
        <v>20</v>
      </c>
      <c r="B28" s="191"/>
      <c r="C28" s="173"/>
      <c r="D28" s="173"/>
      <c r="E28" s="172"/>
      <c r="F28" s="172"/>
      <c r="G28" s="172"/>
      <c r="H28" s="172"/>
      <c r="I28" s="469"/>
      <c r="J28" s="105"/>
    </row>
    <row r="29" spans="1:10">
      <c r="A29" s="168">
        <v>21</v>
      </c>
      <c r="B29" s="191"/>
      <c r="C29" s="176"/>
      <c r="D29" s="176"/>
      <c r="E29" s="175"/>
      <c r="F29" s="175"/>
      <c r="G29" s="175"/>
      <c r="H29" s="244"/>
      <c r="I29" s="469"/>
      <c r="J29" s="105"/>
    </row>
    <row r="30" spans="1:10">
      <c r="A30" s="168">
        <v>22</v>
      </c>
      <c r="B30" s="191"/>
      <c r="C30" s="176"/>
      <c r="D30" s="176"/>
      <c r="E30" s="175"/>
      <c r="F30" s="175"/>
      <c r="G30" s="175"/>
      <c r="H30" s="244"/>
      <c r="I30" s="469"/>
      <c r="J30" s="105"/>
    </row>
    <row r="31" spans="1:10">
      <c r="A31" s="168">
        <v>23</v>
      </c>
      <c r="B31" s="191"/>
      <c r="C31" s="176"/>
      <c r="D31" s="176"/>
      <c r="E31" s="175"/>
      <c r="F31" s="175"/>
      <c r="G31" s="175"/>
      <c r="H31" s="244"/>
      <c r="I31" s="469"/>
      <c r="J31" s="105"/>
    </row>
    <row r="32" spans="1:10">
      <c r="A32" s="168">
        <v>24</v>
      </c>
      <c r="B32" s="191"/>
      <c r="C32" s="176"/>
      <c r="D32" s="176"/>
      <c r="E32" s="175"/>
      <c r="F32" s="175"/>
      <c r="G32" s="175"/>
      <c r="H32" s="244"/>
      <c r="I32" s="469"/>
      <c r="J32" s="105"/>
    </row>
    <row r="33" spans="1:12">
      <c r="A33" s="168">
        <v>25</v>
      </c>
      <c r="B33" s="191"/>
      <c r="C33" s="176"/>
      <c r="D33" s="176"/>
      <c r="E33" s="175"/>
      <c r="F33" s="175"/>
      <c r="G33" s="175"/>
      <c r="H33" s="244"/>
      <c r="I33" s="469"/>
      <c r="J33" s="105"/>
    </row>
    <row r="34" spans="1:12">
      <c r="A34" s="168">
        <v>26</v>
      </c>
      <c r="B34" s="191"/>
      <c r="C34" s="176"/>
      <c r="D34" s="176"/>
      <c r="E34" s="175"/>
      <c r="F34" s="175"/>
      <c r="G34" s="175"/>
      <c r="H34" s="244"/>
      <c r="I34" s="469"/>
      <c r="J34" s="105"/>
    </row>
    <row r="35" spans="1:12">
      <c r="A35" s="168">
        <v>27</v>
      </c>
      <c r="B35" s="191"/>
      <c r="C35" s="176"/>
      <c r="D35" s="176"/>
      <c r="E35" s="175"/>
      <c r="F35" s="175"/>
      <c r="G35" s="175"/>
      <c r="H35" s="244"/>
      <c r="I35" s="469"/>
      <c r="J35" s="105"/>
    </row>
    <row r="36" spans="1:12">
      <c r="A36" s="168">
        <v>28</v>
      </c>
      <c r="B36" s="191"/>
      <c r="C36" s="176"/>
      <c r="D36" s="176"/>
      <c r="E36" s="175"/>
      <c r="F36" s="175"/>
      <c r="G36" s="175"/>
      <c r="H36" s="244"/>
      <c r="I36" s="469"/>
      <c r="J36" s="105"/>
    </row>
    <row r="37" spans="1:12">
      <c r="A37" s="168">
        <v>29</v>
      </c>
      <c r="B37" s="191"/>
      <c r="C37" s="176"/>
      <c r="D37" s="176"/>
      <c r="E37" s="175"/>
      <c r="F37" s="175"/>
      <c r="G37" s="175"/>
      <c r="H37" s="244"/>
      <c r="I37" s="469"/>
      <c r="J37" s="105"/>
    </row>
    <row r="38" spans="1:12">
      <c r="A38" s="168" t="s">
        <v>272</v>
      </c>
      <c r="B38" s="191"/>
      <c r="C38" s="176"/>
      <c r="D38" s="176"/>
      <c r="E38" s="175"/>
      <c r="F38" s="175"/>
      <c r="G38" s="245"/>
      <c r="H38" s="254" t="s">
        <v>397</v>
      </c>
      <c r="I38" s="476">
        <f>SUM(I9:I37)</f>
        <v>185603.42000000007</v>
      </c>
      <c r="J38" s="105"/>
    </row>
    <row r="39" spans="1:12">
      <c r="I39" s="449"/>
    </row>
    <row r="40" spans="1:12">
      <c r="A40" s="178" t="s">
        <v>426</v>
      </c>
    </row>
    <row r="42" spans="1:12">
      <c r="B42" s="180" t="s">
        <v>107</v>
      </c>
      <c r="F42" s="181"/>
    </row>
    <row r="43" spans="1:12">
      <c r="F43" s="179"/>
      <c r="I43" s="179"/>
      <c r="J43" s="179"/>
      <c r="K43" s="179"/>
      <c r="L43" s="179"/>
    </row>
    <row r="44" spans="1:12">
      <c r="C44" s="182"/>
      <c r="F44" s="182"/>
      <c r="G44" s="182"/>
      <c r="H44" s="185"/>
      <c r="I44" s="183"/>
      <c r="J44" s="179"/>
      <c r="K44" s="179"/>
      <c r="L44" s="179"/>
    </row>
    <row r="45" spans="1:12">
      <c r="A45" s="179"/>
      <c r="C45" s="184" t="s">
        <v>262</v>
      </c>
      <c r="F45" s="185" t="s">
        <v>267</v>
      </c>
      <c r="G45" s="184"/>
      <c r="H45" s="184"/>
      <c r="I45" s="183"/>
      <c r="J45" s="179"/>
      <c r="K45" s="179"/>
      <c r="L45" s="179"/>
    </row>
    <row r="46" spans="1:12">
      <c r="A46" s="179"/>
      <c r="C46" s="186" t="s">
        <v>139</v>
      </c>
      <c r="F46" s="178" t="s">
        <v>263</v>
      </c>
      <c r="I46" s="179"/>
      <c r="J46" s="179"/>
      <c r="K46" s="179"/>
      <c r="L46" s="179"/>
    </row>
    <row r="47" spans="1:12" s="179" customFormat="1">
      <c r="B47" s="178"/>
      <c r="C47" s="186"/>
      <c r="G47" s="186"/>
      <c r="H47" s="186"/>
    </row>
    <row r="48" spans="1:12" s="179" customFormat="1" ht="12.75"/>
    <row r="49" s="179" customFormat="1" ht="12.75"/>
    <row r="50" s="179" customFormat="1" ht="12.75"/>
    <row r="51" s="179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5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8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H27" sqref="H27"/>
    </sheetView>
  </sheetViews>
  <sheetFormatPr defaultRowHeight="12.75"/>
  <cols>
    <col min="1" max="1" width="7.28515625" style="194" customWidth="1"/>
    <col min="2" max="2" width="57.28515625" style="194" customWidth="1"/>
    <col min="3" max="3" width="24.140625" style="194" customWidth="1"/>
    <col min="4" max="16384" width="9.140625" style="194"/>
  </cols>
  <sheetData>
    <row r="1" spans="1:4" s="6" customFormat="1" ht="18.75" customHeight="1">
      <c r="A1" s="648" t="s">
        <v>493</v>
      </c>
      <c r="B1" s="648"/>
      <c r="C1" s="359" t="s">
        <v>109</v>
      </c>
    </row>
    <row r="2" spans="1:4" s="6" customFormat="1" ht="15">
      <c r="A2" s="648"/>
      <c r="B2" s="648"/>
      <c r="C2" s="320" t="s">
        <v>2566</v>
      </c>
      <c r="D2" s="326"/>
    </row>
    <row r="3" spans="1:4" s="6" customFormat="1" ht="15">
      <c r="A3" s="393" t="s">
        <v>140</v>
      </c>
      <c r="B3" s="357"/>
      <c r="C3" s="358"/>
    </row>
    <row r="4" spans="1:4" s="6" customFormat="1" ht="15">
      <c r="A4" s="114"/>
      <c r="B4" s="357"/>
      <c r="C4" s="358"/>
    </row>
    <row r="5" spans="1:4" s="21" customFormat="1" ht="15">
      <c r="A5" s="649" t="s">
        <v>268</v>
      </c>
      <c r="B5" s="649"/>
      <c r="C5" s="114"/>
    </row>
    <row r="6" spans="1:4" s="21" customFormat="1" ht="15">
      <c r="A6" s="650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650"/>
      <c r="C6" s="114"/>
    </row>
    <row r="7" spans="1:4">
      <c r="A7" s="394"/>
      <c r="B7" s="394"/>
      <c r="C7" s="394"/>
    </row>
    <row r="8" spans="1:4">
      <c r="A8" s="394"/>
      <c r="B8" s="394"/>
      <c r="C8" s="394"/>
    </row>
    <row r="9" spans="1:4" ht="30" customHeight="1">
      <c r="A9" s="395" t="s">
        <v>64</v>
      </c>
      <c r="B9" s="395" t="s">
        <v>11</v>
      </c>
      <c r="C9" s="396" t="s">
        <v>9</v>
      </c>
    </row>
    <row r="10" spans="1:4" ht="15">
      <c r="A10" s="397">
        <v>1</v>
      </c>
      <c r="B10" s="398" t="s">
        <v>57</v>
      </c>
      <c r="C10" s="413">
        <f>'ფორმა N4'!D11+'ფორმა N5'!D9+'ფორმა N6'!D10</f>
        <v>1137606.58</v>
      </c>
    </row>
    <row r="11" spans="1:4" ht="15">
      <c r="A11" s="400">
        <v>1.1000000000000001</v>
      </c>
      <c r="B11" s="398" t="s">
        <v>494</v>
      </c>
      <c r="C11" s="414">
        <f>'ფორმა N4'!D39+'ფორმა N5'!D37</f>
        <v>0</v>
      </c>
    </row>
    <row r="12" spans="1:4" ht="15">
      <c r="A12" s="401" t="s">
        <v>30</v>
      </c>
      <c r="B12" s="398" t="s">
        <v>495</v>
      </c>
      <c r="C12" s="414">
        <f>'ფორმა N4'!D40+'ფორმა N5'!D38</f>
        <v>0</v>
      </c>
    </row>
    <row r="13" spans="1:4" ht="15">
      <c r="A13" s="400">
        <v>1.2</v>
      </c>
      <c r="B13" s="398" t="s">
        <v>58</v>
      </c>
      <c r="C13" s="414">
        <f>'ფორმა N4'!D12+'ფორმა N5'!D10</f>
        <v>717199</v>
      </c>
    </row>
    <row r="14" spans="1:4" ht="15">
      <c r="A14" s="400">
        <v>1.3</v>
      </c>
      <c r="B14" s="398" t="s">
        <v>496</v>
      </c>
      <c r="C14" s="414">
        <f>'ფორმა N4'!D17+'ფორმა N5'!D15+'ფორმა N6'!D17</f>
        <v>105092</v>
      </c>
    </row>
    <row r="15" spans="1:4" ht="15">
      <c r="A15" s="647"/>
      <c r="B15" s="647"/>
      <c r="C15" s="647"/>
    </row>
    <row r="16" spans="1:4" ht="30" customHeight="1">
      <c r="A16" s="395" t="s">
        <v>64</v>
      </c>
      <c r="B16" s="395" t="s">
        <v>244</v>
      </c>
      <c r="C16" s="396" t="s">
        <v>67</v>
      </c>
    </row>
    <row r="17" spans="1:4" ht="15">
      <c r="A17" s="397">
        <v>2</v>
      </c>
      <c r="B17" s="398" t="s">
        <v>497</v>
      </c>
      <c r="C17" s="399">
        <f>'ფორმა N2'!D9+'ფორმა N2'!C26+'ფორმა N3'!D9+'ფორმა N3'!C26</f>
        <v>1137719.6299999999</v>
      </c>
    </row>
    <row r="18" spans="1:4" ht="15">
      <c r="A18" s="402">
        <v>2.1</v>
      </c>
      <c r="B18" s="398" t="s">
        <v>498</v>
      </c>
      <c r="C18" s="398">
        <f>'ფორმა N2'!D17+'ფორმა N3'!D17</f>
        <v>939188.11</v>
      </c>
    </row>
    <row r="19" spans="1:4" ht="15">
      <c r="A19" s="402">
        <v>2.2000000000000002</v>
      </c>
      <c r="B19" s="398" t="s">
        <v>499</v>
      </c>
      <c r="C19" s="398">
        <f>'ფორმა N2'!D18+'ფორმა N3'!D18</f>
        <v>155531.51999999999</v>
      </c>
    </row>
    <row r="20" spans="1:4" ht="15">
      <c r="A20" s="402">
        <v>2.2999999999999998</v>
      </c>
      <c r="B20" s="398" t="s">
        <v>500</v>
      </c>
      <c r="C20" s="403">
        <f>SUM(C21:C25)</f>
        <v>6000</v>
      </c>
    </row>
    <row r="21" spans="1:4" ht="15">
      <c r="A21" s="401" t="s">
        <v>501</v>
      </c>
      <c r="B21" s="404" t="s">
        <v>502</v>
      </c>
      <c r="C21" s="398">
        <f>'ფორმა N2'!D13+'ფორმა N3'!D13</f>
        <v>0</v>
      </c>
    </row>
    <row r="22" spans="1:4" ht="15">
      <c r="A22" s="401" t="s">
        <v>503</v>
      </c>
      <c r="B22" s="404" t="s">
        <v>504</v>
      </c>
      <c r="C22" s="398">
        <f>'ფორმა N2'!C27+'ფორმა N3'!C27</f>
        <v>6000</v>
      </c>
    </row>
    <row r="23" spans="1:4" ht="15">
      <c r="A23" s="401" t="s">
        <v>505</v>
      </c>
      <c r="B23" s="404" t="s">
        <v>506</v>
      </c>
      <c r="C23" s="398">
        <f>'ფორმა N2'!D14+'ფორმა N3'!D14</f>
        <v>0</v>
      </c>
    </row>
    <row r="24" spans="1:4" ht="15">
      <c r="A24" s="401" t="s">
        <v>507</v>
      </c>
      <c r="B24" s="404" t="s">
        <v>508</v>
      </c>
      <c r="C24" s="398">
        <f>'ფორმა N2'!C31+'ფორმა N3'!C31</f>
        <v>0</v>
      </c>
    </row>
    <row r="25" spans="1:4" ht="15">
      <c r="A25" s="401" t="s">
        <v>509</v>
      </c>
      <c r="B25" s="404" t="s">
        <v>510</v>
      </c>
      <c r="C25" s="398">
        <f>'ფორმა N2'!D11+'ფორმა N3'!D11</f>
        <v>0</v>
      </c>
    </row>
    <row r="26" spans="1:4" ht="15">
      <c r="A26" s="411"/>
      <c r="B26" s="410"/>
      <c r="C26" s="409"/>
    </row>
    <row r="27" spans="1:4" ht="15">
      <c r="A27" s="411"/>
      <c r="B27" s="410"/>
      <c r="C27" s="409"/>
    </row>
    <row r="28" spans="1:4" ht="15">
      <c r="A28" s="21"/>
      <c r="B28" s="21"/>
      <c r="C28" s="21"/>
      <c r="D28" s="408"/>
    </row>
    <row r="29" spans="1:4" ht="15">
      <c r="A29" s="192" t="s">
        <v>107</v>
      </c>
      <c r="B29" s="21"/>
      <c r="C29" s="21"/>
      <c r="D29" s="408"/>
    </row>
    <row r="30" spans="1:4" ht="15">
      <c r="A30" s="21"/>
      <c r="B30" s="21"/>
      <c r="C30" s="21"/>
      <c r="D30" s="408"/>
    </row>
    <row r="31" spans="1:4" ht="15">
      <c r="A31" s="21"/>
      <c r="B31" s="21"/>
      <c r="C31" s="21"/>
      <c r="D31" s="407"/>
    </row>
    <row r="32" spans="1:4" ht="15">
      <c r="B32" s="192" t="s">
        <v>265</v>
      </c>
      <c r="C32" s="21"/>
      <c r="D32" s="407"/>
    </row>
    <row r="33" spans="2:4" ht="15">
      <c r="B33" s="21" t="s">
        <v>264</v>
      </c>
      <c r="C33" s="21"/>
      <c r="D33" s="407"/>
    </row>
    <row r="34" spans="2:4">
      <c r="B34" s="406" t="s">
        <v>139</v>
      </c>
      <c r="D34" s="40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3">
        <v>40907</v>
      </c>
      <c r="C2" t="s">
        <v>200</v>
      </c>
      <c r="E2" t="s">
        <v>231</v>
      </c>
      <c r="G2" s="65" t="s">
        <v>236</v>
      </c>
    </row>
    <row r="3" spans="1:7" ht="15">
      <c r="A3" s="63">
        <v>40908</v>
      </c>
      <c r="C3" t="s">
        <v>201</v>
      </c>
      <c r="E3" t="s">
        <v>232</v>
      </c>
      <c r="G3" s="65" t="s">
        <v>237</v>
      </c>
    </row>
    <row r="4" spans="1:7" ht="15">
      <c r="A4" s="63">
        <v>40909</v>
      </c>
      <c r="C4" t="s">
        <v>202</v>
      </c>
      <c r="E4" t="s">
        <v>233</v>
      </c>
      <c r="G4" s="65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1" sqref="C21"/>
    </sheetView>
  </sheetViews>
  <sheetFormatPr defaultRowHeight="15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266</v>
      </c>
      <c r="B1" s="233"/>
      <c r="C1" s="629" t="s">
        <v>109</v>
      </c>
      <c r="D1" s="629"/>
      <c r="E1" s="113"/>
    </row>
    <row r="2" spans="1:12" s="6" customFormat="1">
      <c r="A2" s="76" t="s">
        <v>140</v>
      </c>
      <c r="B2" s="233"/>
      <c r="C2" s="320" t="s">
        <v>2566</v>
      </c>
      <c r="D2" s="326"/>
      <c r="E2" s="113"/>
    </row>
    <row r="3" spans="1:12" s="6" customFormat="1">
      <c r="A3" s="76"/>
      <c r="B3" s="233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4"/>
      <c r="C4" s="76"/>
      <c r="D4" s="76"/>
      <c r="E4" s="108"/>
      <c r="L4" s="6"/>
    </row>
    <row r="5" spans="1:12" s="2" customFormat="1">
      <c r="A5" s="11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235"/>
      <c r="C5" s="60"/>
      <c r="D5" s="60"/>
      <c r="E5" s="108"/>
    </row>
    <row r="6" spans="1:12" s="2" customFormat="1">
      <c r="A6" s="77"/>
      <c r="B6" s="234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>
      <c r="A9" s="220">
        <v>1</v>
      </c>
      <c r="B9" s="220" t="s">
        <v>65</v>
      </c>
      <c r="C9" s="85">
        <f>SUM(C10,C26)</f>
        <v>517392.5</v>
      </c>
      <c r="D9" s="85">
        <f>SUM(D10,D26)</f>
        <v>505392.5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SUM(C11,C12,C16,C19,C25,C26)</f>
        <v>511392.5</v>
      </c>
      <c r="D10" s="85">
        <f>SUM(D11,D12,D16,D19,D24,D25)</f>
        <v>505392.5</v>
      </c>
      <c r="E10" s="113"/>
    </row>
    <row r="11" spans="1:12" s="9" customFormat="1" ht="18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301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81</v>
      </c>
      <c r="B13" s="97" t="s">
        <v>304</v>
      </c>
      <c r="C13" s="8"/>
      <c r="D13" s="8"/>
      <c r="E13" s="113"/>
    </row>
    <row r="14" spans="1:12" s="3" customFormat="1">
      <c r="A14" s="97" t="s">
        <v>468</v>
      </c>
      <c r="B14" s="97" t="s">
        <v>467</v>
      </c>
      <c r="C14" s="8"/>
      <c r="D14" s="8"/>
      <c r="E14" s="113"/>
    </row>
    <row r="15" spans="1:12" s="3" customFormat="1">
      <c r="A15" s="97" t="s">
        <v>469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505392.5</v>
      </c>
      <c r="D16" s="107">
        <f>SUM(D17:D18)</f>
        <v>505392.5</v>
      </c>
      <c r="E16" s="113"/>
    </row>
    <row r="17" spans="1:5" s="3" customFormat="1">
      <c r="A17" s="97" t="s">
        <v>84</v>
      </c>
      <c r="B17" s="97" t="s">
        <v>86</v>
      </c>
      <c r="C17" s="8">
        <v>484350</v>
      </c>
      <c r="D17" s="8">
        <v>484350</v>
      </c>
      <c r="E17" s="113"/>
    </row>
    <row r="18" spans="1:5" s="3" customFormat="1" ht="30">
      <c r="A18" s="97" t="s">
        <v>85</v>
      </c>
      <c r="B18" s="97" t="s">
        <v>110</v>
      </c>
      <c r="C18" s="8">
        <v>21042.5</v>
      </c>
      <c r="D18" s="8">
        <v>21042.5</v>
      </c>
      <c r="E18" s="113"/>
    </row>
    <row r="19" spans="1:5" s="3" customFormat="1">
      <c r="A19" s="88" t="s">
        <v>87</v>
      </c>
      <c r="B19" s="88" t="s">
        <v>394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0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411</v>
      </c>
      <c r="C23" s="8"/>
      <c r="D23" s="8"/>
      <c r="E23" s="113"/>
    </row>
    <row r="24" spans="1:5" s="3" customFormat="1">
      <c r="A24" s="88" t="s">
        <v>95</v>
      </c>
      <c r="B24" s="88" t="s">
        <v>412</v>
      </c>
      <c r="C24" s="246"/>
      <c r="D24" s="8"/>
      <c r="E24" s="113"/>
    </row>
    <row r="25" spans="1:5" s="3" customFormat="1">
      <c r="A25" s="88" t="s">
        <v>246</v>
      </c>
      <c r="B25" s="88" t="s">
        <v>418</v>
      </c>
      <c r="C25" s="8"/>
      <c r="D25" s="8"/>
      <c r="E25" s="113"/>
    </row>
    <row r="26" spans="1:5">
      <c r="A26" s="87">
        <v>1.2</v>
      </c>
      <c r="B26" s="87" t="s">
        <v>96</v>
      </c>
      <c r="C26" s="85">
        <f>SUM(C27,C35)</f>
        <v>6000</v>
      </c>
      <c r="D26" s="85">
        <f>SUM(D27,D35)</f>
        <v>0</v>
      </c>
      <c r="E26" s="113"/>
    </row>
    <row r="27" spans="1:5">
      <c r="A27" s="88" t="s">
        <v>32</v>
      </c>
      <c r="B27" s="88" t="s">
        <v>304</v>
      </c>
      <c r="C27" s="107">
        <f>SUM(C28:C30)</f>
        <v>6000</v>
      </c>
      <c r="D27" s="107">
        <f>SUM(D28:D30)</f>
        <v>0</v>
      </c>
      <c r="E27" s="113"/>
    </row>
    <row r="28" spans="1:5">
      <c r="A28" s="228" t="s">
        <v>98</v>
      </c>
      <c r="B28" s="228" t="s">
        <v>302</v>
      </c>
      <c r="C28" s="8"/>
      <c r="D28" s="8"/>
      <c r="E28" s="113"/>
    </row>
    <row r="29" spans="1:5">
      <c r="A29" s="228" t="s">
        <v>99</v>
      </c>
      <c r="B29" s="228" t="s">
        <v>305</v>
      </c>
      <c r="C29" s="8"/>
      <c r="D29" s="8"/>
      <c r="E29" s="113"/>
    </row>
    <row r="30" spans="1:5">
      <c r="A30" s="228" t="s">
        <v>420</v>
      </c>
      <c r="B30" s="228" t="s">
        <v>303</v>
      </c>
      <c r="C30" s="8">
        <v>6000</v>
      </c>
      <c r="D30" s="8"/>
      <c r="E30" s="113"/>
    </row>
    <row r="31" spans="1:5">
      <c r="A31" s="88" t="s">
        <v>33</v>
      </c>
      <c r="B31" s="88" t="s">
        <v>467</v>
      </c>
      <c r="C31" s="107">
        <f>SUM(C32:C34)</f>
        <v>0</v>
      </c>
      <c r="D31" s="107">
        <f>SUM(D32:D34)</f>
        <v>0</v>
      </c>
      <c r="E31" s="113"/>
    </row>
    <row r="32" spans="1:5">
      <c r="A32" s="228" t="s">
        <v>12</v>
      </c>
      <c r="B32" s="228" t="s">
        <v>470</v>
      </c>
      <c r="C32" s="8"/>
      <c r="D32" s="8"/>
      <c r="E32" s="113"/>
    </row>
    <row r="33" spans="1:9">
      <c r="A33" s="228" t="s">
        <v>13</v>
      </c>
      <c r="B33" s="228" t="s">
        <v>471</v>
      </c>
      <c r="C33" s="8"/>
      <c r="D33" s="8"/>
      <c r="E33" s="113"/>
    </row>
    <row r="34" spans="1:9">
      <c r="A34" s="228" t="s">
        <v>275</v>
      </c>
      <c r="B34" s="228" t="s">
        <v>472</v>
      </c>
      <c r="C34" s="8"/>
      <c r="D34" s="8"/>
      <c r="E34" s="113"/>
    </row>
    <row r="35" spans="1:9" s="23" customFormat="1">
      <c r="A35" s="88" t="s">
        <v>34</v>
      </c>
      <c r="B35" s="242" t="s">
        <v>417</v>
      </c>
      <c r="C35" s="8"/>
      <c r="D35" s="8"/>
    </row>
    <row r="36" spans="1:9" s="2" customFormat="1">
      <c r="A36" s="1"/>
      <c r="B36" s="236"/>
      <c r="E36" s="5"/>
    </row>
    <row r="37" spans="1:9" s="2" customFormat="1">
      <c r="B37" s="236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36"/>
      <c r="E40" s="5"/>
    </row>
    <row r="41" spans="1:9" s="2" customFormat="1">
      <c r="B41" s="236"/>
      <c r="E41"/>
      <c r="F41"/>
      <c r="G41"/>
      <c r="H41"/>
      <c r="I41"/>
    </row>
    <row r="42" spans="1:9" s="2" customFormat="1">
      <c r="B42" s="236"/>
      <c r="D42" s="12"/>
      <c r="E42"/>
      <c r="F42"/>
      <c r="G42"/>
      <c r="H42"/>
      <c r="I42"/>
    </row>
    <row r="43" spans="1:9" s="2" customFormat="1">
      <c r="A43"/>
      <c r="B43" s="238" t="s">
        <v>415</v>
      </c>
      <c r="D43" s="12"/>
      <c r="E43"/>
      <c r="F43"/>
      <c r="G43"/>
      <c r="H43"/>
      <c r="I43"/>
    </row>
    <row r="44" spans="1:9" s="2" customFormat="1">
      <c r="A44"/>
      <c r="B44" s="236" t="s">
        <v>264</v>
      </c>
      <c r="D44" s="12"/>
      <c r="E44"/>
      <c r="F44"/>
      <c r="G44"/>
      <c r="H44"/>
      <c r="I44"/>
    </row>
    <row r="45" spans="1:9" customFormat="1" ht="12.75">
      <c r="B45" s="239" t="s">
        <v>139</v>
      </c>
    </row>
    <row r="46" spans="1:9" customFormat="1" ht="12.75">
      <c r="B46" s="240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25" zoomScale="80" zoomScaleSheetLayoutView="80" workbookViewId="0">
      <selection activeCell="C23" sqref="C2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476</v>
      </c>
      <c r="B1" s="217"/>
      <c r="C1" s="629" t="s">
        <v>109</v>
      </c>
      <c r="D1" s="629"/>
      <c r="E1" s="91"/>
    </row>
    <row r="2" spans="1:5" s="6" customFormat="1">
      <c r="A2" s="363" t="s">
        <v>478</v>
      </c>
      <c r="B2" s="217"/>
      <c r="C2" s="320" t="s">
        <v>2566</v>
      </c>
      <c r="D2" s="326"/>
      <c r="E2" s="91"/>
    </row>
    <row r="3" spans="1:5" s="6" customFormat="1">
      <c r="A3" s="363" t="s">
        <v>477</v>
      </c>
      <c r="B3" s="217"/>
      <c r="C3" s="218"/>
      <c r="D3" s="218"/>
      <c r="E3" s="91"/>
    </row>
    <row r="4" spans="1:5" s="6" customFormat="1">
      <c r="A4" s="76" t="s">
        <v>140</v>
      </c>
      <c r="B4" s="217"/>
      <c r="C4" s="218"/>
      <c r="D4" s="218"/>
      <c r="E4" s="91"/>
    </row>
    <row r="5" spans="1:5" s="6" customFormat="1">
      <c r="A5" s="76"/>
      <c r="B5" s="217"/>
      <c r="C5" s="218"/>
      <c r="D5" s="218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1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7"/>
      <c r="B9" s="217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0">
        <v>1</v>
      </c>
      <c r="B11" s="220" t="s">
        <v>57</v>
      </c>
      <c r="C11" s="82">
        <f>SUM(C12,C16,C56,C59,C60,C61,C79)</f>
        <v>813165.58000000007</v>
      </c>
      <c r="D11" s="82">
        <f>SUM(D12,D16,D56,D59,D60,D61,D67,D75,D76)</f>
        <v>837669.58000000007</v>
      </c>
      <c r="E11" s="221"/>
    </row>
    <row r="12" spans="1:5" s="9" customFormat="1" ht="18">
      <c r="A12" s="87">
        <v>1.1000000000000001</v>
      </c>
      <c r="B12" s="87" t="s">
        <v>58</v>
      </c>
      <c r="C12" s="83">
        <f>SUM(C13:C15)</f>
        <v>651566</v>
      </c>
      <c r="D12" s="83">
        <f>SUM(D13:D15)</f>
        <v>642633</v>
      </c>
      <c r="E12" s="93"/>
    </row>
    <row r="13" spans="1:5" s="10" customFormat="1">
      <c r="A13" s="88" t="s">
        <v>30</v>
      </c>
      <c r="B13" s="88" t="s">
        <v>59</v>
      </c>
      <c r="C13" s="4">
        <v>651566</v>
      </c>
      <c r="D13" s="4">
        <v>642633</v>
      </c>
      <c r="E13" s="94"/>
    </row>
    <row r="14" spans="1:5" s="3" customFormat="1">
      <c r="A14" s="88" t="s">
        <v>31</v>
      </c>
      <c r="B14" s="88" t="s">
        <v>0</v>
      </c>
      <c r="C14" s="617"/>
      <c r="D14" s="617"/>
      <c r="E14" s="95"/>
    </row>
    <row r="15" spans="1:5" s="3" customFormat="1">
      <c r="A15" s="367" t="s">
        <v>480</v>
      </c>
      <c r="B15" s="368" t="s">
        <v>481</v>
      </c>
      <c r="C15" s="368"/>
      <c r="D15" s="368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150874.58000000002</v>
      </c>
      <c r="D16" s="84">
        <f>SUM(D17,D20,D32,D33,D34,D35,D38,D39,D46:D50,D54,D55)</f>
        <v>143182.58000000002</v>
      </c>
      <c r="E16" s="221"/>
    </row>
    <row r="17" spans="1:6" s="3" customFormat="1">
      <c r="A17" s="88" t="s">
        <v>32</v>
      </c>
      <c r="B17" s="88" t="s">
        <v>1</v>
      </c>
      <c r="C17" s="83">
        <f>SUM(C18:C19)</f>
        <v>20316</v>
      </c>
      <c r="D17" s="83">
        <f>SUM(D18:D19)</f>
        <v>13911</v>
      </c>
      <c r="E17" s="95"/>
    </row>
    <row r="18" spans="1:6" s="3" customFormat="1">
      <c r="A18" s="97" t="s">
        <v>98</v>
      </c>
      <c r="B18" s="97" t="s">
        <v>61</v>
      </c>
      <c r="C18" s="4">
        <v>20316</v>
      </c>
      <c r="D18" s="222">
        <v>13911</v>
      </c>
      <c r="E18" s="95"/>
    </row>
    <row r="19" spans="1:6" s="3" customFormat="1">
      <c r="A19" s="97" t="s">
        <v>99</v>
      </c>
      <c r="B19" s="97" t="s">
        <v>62</v>
      </c>
      <c r="C19" s="4"/>
      <c r="D19" s="222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26250.58</v>
      </c>
      <c r="D20" s="83">
        <f>SUM(D21:D26,D31)</f>
        <v>25555.58</v>
      </c>
      <c r="E20" s="223"/>
      <c r="F20" s="224"/>
    </row>
    <row r="21" spans="1:6" s="227" customFormat="1" ht="30">
      <c r="A21" s="97" t="s">
        <v>12</v>
      </c>
      <c r="B21" s="97" t="s">
        <v>245</v>
      </c>
      <c r="C21" s="225">
        <v>14809</v>
      </c>
      <c r="D21" s="39">
        <v>14809</v>
      </c>
      <c r="E21" s="226"/>
    </row>
    <row r="22" spans="1:6" s="227" customFormat="1">
      <c r="A22" s="97" t="s">
        <v>13</v>
      </c>
      <c r="B22" s="97" t="s">
        <v>14</v>
      </c>
      <c r="C22" s="225"/>
      <c r="D22" s="40"/>
      <c r="E22" s="226"/>
    </row>
    <row r="23" spans="1:6" s="227" customFormat="1" ht="30">
      <c r="A23" s="97" t="s">
        <v>275</v>
      </c>
      <c r="B23" s="97" t="s">
        <v>22</v>
      </c>
      <c r="C23" s="225"/>
      <c r="D23" s="41"/>
      <c r="E23" s="226"/>
    </row>
    <row r="24" spans="1:6" s="227" customFormat="1" ht="16.5" customHeight="1">
      <c r="A24" s="97" t="s">
        <v>276</v>
      </c>
      <c r="B24" s="97" t="s">
        <v>15</v>
      </c>
      <c r="C24" s="225">
        <v>6840.58</v>
      </c>
      <c r="D24" s="41">
        <v>6280.58</v>
      </c>
      <c r="E24" s="226"/>
    </row>
    <row r="25" spans="1:6" s="227" customFormat="1" ht="16.5" customHeight="1">
      <c r="A25" s="97" t="s">
        <v>277</v>
      </c>
      <c r="B25" s="97" t="s">
        <v>16</v>
      </c>
      <c r="C25" s="225"/>
      <c r="D25" s="41"/>
      <c r="E25" s="226"/>
    </row>
    <row r="26" spans="1:6" s="227" customFormat="1" ht="16.5" customHeight="1">
      <c r="A26" s="97" t="s">
        <v>278</v>
      </c>
      <c r="B26" s="97" t="s">
        <v>17</v>
      </c>
      <c r="C26" s="83">
        <f>SUM(C27:C30)</f>
        <v>269</v>
      </c>
      <c r="D26" s="83">
        <f>SUM(D27:D30)</f>
        <v>134</v>
      </c>
      <c r="E26" s="226"/>
    </row>
    <row r="27" spans="1:6" s="227" customFormat="1" ht="16.5" customHeight="1">
      <c r="A27" s="228" t="s">
        <v>279</v>
      </c>
      <c r="B27" s="228" t="s">
        <v>18</v>
      </c>
      <c r="C27" s="225"/>
      <c r="D27" s="41"/>
      <c r="E27" s="226"/>
    </row>
    <row r="28" spans="1:6" s="227" customFormat="1" ht="16.5" customHeight="1">
      <c r="A28" s="228" t="s">
        <v>280</v>
      </c>
      <c r="B28" s="228" t="s">
        <v>19</v>
      </c>
      <c r="C28" s="225">
        <v>49</v>
      </c>
      <c r="D28" s="41">
        <v>88</v>
      </c>
      <c r="E28" s="226"/>
    </row>
    <row r="29" spans="1:6" s="227" customFormat="1" ht="16.5" customHeight="1">
      <c r="A29" s="228" t="s">
        <v>281</v>
      </c>
      <c r="B29" s="228" t="s">
        <v>20</v>
      </c>
      <c r="C29" s="225">
        <v>220</v>
      </c>
      <c r="D29" s="41">
        <v>46</v>
      </c>
      <c r="E29" s="226"/>
    </row>
    <row r="30" spans="1:6" s="227" customFormat="1" ht="16.5" customHeight="1">
      <c r="A30" s="228" t="s">
        <v>282</v>
      </c>
      <c r="B30" s="228" t="s">
        <v>23</v>
      </c>
      <c r="C30" s="225"/>
      <c r="D30" s="42"/>
      <c r="E30" s="226"/>
    </row>
    <row r="31" spans="1:6" s="227" customFormat="1" ht="16.5" customHeight="1">
      <c r="A31" s="97" t="s">
        <v>283</v>
      </c>
      <c r="B31" s="97" t="s">
        <v>21</v>
      </c>
      <c r="C31" s="225">
        <v>4332</v>
      </c>
      <c r="D31" s="42">
        <v>4332</v>
      </c>
      <c r="E31" s="226"/>
    </row>
    <row r="32" spans="1:6" s="3" customFormat="1" ht="16.5" customHeight="1">
      <c r="A32" s="88" t="s">
        <v>34</v>
      </c>
      <c r="B32" s="88" t="s">
        <v>3</v>
      </c>
      <c r="C32" s="4">
        <v>36450</v>
      </c>
      <c r="D32" s="222">
        <v>36450</v>
      </c>
      <c r="E32" s="223"/>
    </row>
    <row r="33" spans="1:5" s="3" customFormat="1" ht="16.5" customHeight="1">
      <c r="A33" s="88" t="s">
        <v>35</v>
      </c>
      <c r="B33" s="88" t="s">
        <v>4</v>
      </c>
      <c r="C33" s="4">
        <v>6441</v>
      </c>
      <c r="D33" s="222">
        <v>6441</v>
      </c>
      <c r="E33" s="95"/>
    </row>
    <row r="34" spans="1:5" s="3" customFormat="1" ht="16.5" customHeight="1">
      <c r="A34" s="88" t="s">
        <v>36</v>
      </c>
      <c r="B34" s="88" t="s">
        <v>5</v>
      </c>
      <c r="C34" s="4">
        <v>63</v>
      </c>
      <c r="D34" s="222">
        <v>63</v>
      </c>
      <c r="E34" s="95"/>
    </row>
    <row r="35" spans="1:5" s="3" customFormat="1">
      <c r="A35" s="88" t="s">
        <v>37</v>
      </c>
      <c r="B35" s="88" t="s">
        <v>63</v>
      </c>
      <c r="C35" s="83">
        <f>SUM(C36:C37)</f>
        <v>11447</v>
      </c>
      <c r="D35" s="83">
        <f>SUM(D36:D37)</f>
        <v>11455</v>
      </c>
      <c r="E35" s="95"/>
    </row>
    <row r="36" spans="1:5" s="3" customFormat="1" ht="16.5" customHeight="1">
      <c r="A36" s="97" t="s">
        <v>284</v>
      </c>
      <c r="B36" s="97" t="s">
        <v>56</v>
      </c>
      <c r="C36" s="4">
        <v>8908</v>
      </c>
      <c r="D36" s="222">
        <v>8916</v>
      </c>
      <c r="E36" s="95"/>
    </row>
    <row r="37" spans="1:5" s="3" customFormat="1" ht="16.5" customHeight="1">
      <c r="A37" s="97" t="s">
        <v>285</v>
      </c>
      <c r="B37" s="97" t="s">
        <v>55</v>
      </c>
      <c r="C37" s="4">
        <v>2539</v>
      </c>
      <c r="D37" s="222">
        <v>2539</v>
      </c>
      <c r="E37" s="95"/>
    </row>
    <row r="38" spans="1:5" s="3" customFormat="1" ht="16.5" customHeight="1">
      <c r="A38" s="88" t="s">
        <v>38</v>
      </c>
      <c r="B38" s="88" t="s">
        <v>49</v>
      </c>
      <c r="C38" s="4">
        <v>2657</v>
      </c>
      <c r="D38" s="222">
        <v>2657</v>
      </c>
      <c r="E38" s="95"/>
    </row>
    <row r="39" spans="1:5" s="3" customFormat="1" ht="16.5" customHeight="1">
      <c r="A39" s="88" t="s">
        <v>39</v>
      </c>
      <c r="B39" s="88" t="s">
        <v>385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340</v>
      </c>
      <c r="B40" s="17" t="s">
        <v>344</v>
      </c>
      <c r="C40" s="4"/>
      <c r="D40" s="222"/>
      <c r="E40" s="95"/>
    </row>
    <row r="41" spans="1:5" s="3" customFormat="1" ht="16.5" customHeight="1">
      <c r="A41" s="17" t="s">
        <v>341</v>
      </c>
      <c r="B41" s="17" t="s">
        <v>345</v>
      </c>
      <c r="C41" s="4"/>
      <c r="D41" s="222"/>
      <c r="E41" s="95"/>
    </row>
    <row r="42" spans="1:5" s="3" customFormat="1" ht="16.5" customHeight="1">
      <c r="A42" s="17" t="s">
        <v>342</v>
      </c>
      <c r="B42" s="17" t="s">
        <v>348</v>
      </c>
      <c r="C42" s="4"/>
      <c r="D42" s="222"/>
      <c r="E42" s="95"/>
    </row>
    <row r="43" spans="1:5" s="3" customFormat="1" ht="16.5" customHeight="1">
      <c r="A43" s="17" t="s">
        <v>347</v>
      </c>
      <c r="B43" s="17" t="s">
        <v>349</v>
      </c>
      <c r="C43" s="4"/>
      <c r="D43" s="222"/>
      <c r="E43" s="95"/>
    </row>
    <row r="44" spans="1:5" s="3" customFormat="1" ht="16.5" customHeight="1">
      <c r="A44" s="17" t="s">
        <v>350</v>
      </c>
      <c r="B44" s="17" t="s">
        <v>460</v>
      </c>
      <c r="C44" s="4"/>
      <c r="D44" s="222"/>
      <c r="E44" s="95"/>
    </row>
    <row r="45" spans="1:5" s="3" customFormat="1" ht="16.5" customHeight="1">
      <c r="A45" s="17" t="s">
        <v>461</v>
      </c>
      <c r="B45" s="17" t="s">
        <v>346</v>
      </c>
      <c r="C45" s="4"/>
      <c r="D45" s="222"/>
      <c r="E45" s="95"/>
    </row>
    <row r="46" spans="1:5" s="3" customFormat="1" ht="30">
      <c r="A46" s="88" t="s">
        <v>40</v>
      </c>
      <c r="B46" s="88" t="s">
        <v>28</v>
      </c>
      <c r="C46" s="4"/>
      <c r="D46" s="222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2"/>
      <c r="E47" s="95"/>
    </row>
    <row r="48" spans="1:5" s="3" customFormat="1" ht="16.5" customHeight="1">
      <c r="A48" s="88" t="s">
        <v>42</v>
      </c>
      <c r="B48" s="88" t="s">
        <v>25</v>
      </c>
      <c r="C48" s="4">
        <v>500</v>
      </c>
      <c r="D48" s="222">
        <v>1500</v>
      </c>
      <c r="E48" s="95"/>
    </row>
    <row r="49" spans="1:6" s="3" customFormat="1" ht="16.5" customHeight="1">
      <c r="A49" s="88" t="s">
        <v>43</v>
      </c>
      <c r="B49" s="88">
        <v>646</v>
      </c>
      <c r="C49" s="4"/>
      <c r="D49" s="222"/>
      <c r="E49" s="95"/>
    </row>
    <row r="50" spans="1:6" s="3" customFormat="1" ht="16.5" customHeight="1">
      <c r="A50" s="88" t="s">
        <v>44</v>
      </c>
      <c r="B50" s="88" t="s">
        <v>386</v>
      </c>
      <c r="C50" s="83">
        <f>SUM(C51:C53)</f>
        <v>33400</v>
      </c>
      <c r="D50" s="83">
        <f>SUM(D51:D53)</f>
        <v>31800</v>
      </c>
      <c r="E50" s="95"/>
    </row>
    <row r="51" spans="1:6" s="3" customFormat="1" ht="16.5" customHeight="1">
      <c r="A51" s="97" t="s">
        <v>356</v>
      </c>
      <c r="B51" s="97" t="s">
        <v>359</v>
      </c>
      <c r="C51" s="4">
        <v>33400</v>
      </c>
      <c r="D51" s="222">
        <v>31800</v>
      </c>
      <c r="E51" s="95"/>
    </row>
    <row r="52" spans="1:6" s="3" customFormat="1" ht="16.5" customHeight="1">
      <c r="A52" s="97" t="s">
        <v>357</v>
      </c>
      <c r="B52" s="97" t="s">
        <v>358</v>
      </c>
      <c r="C52" s="4"/>
      <c r="D52" s="222"/>
      <c r="E52" s="95"/>
    </row>
    <row r="53" spans="1:6" s="3" customFormat="1" ht="16.5" customHeight="1">
      <c r="A53" s="97" t="s">
        <v>360</v>
      </c>
      <c r="B53" s="97" t="s">
        <v>361</v>
      </c>
      <c r="C53" s="4"/>
      <c r="D53" s="222"/>
      <c r="E53" s="95"/>
    </row>
    <row r="54" spans="1:6" s="3" customFormat="1">
      <c r="A54" s="88" t="s">
        <v>45</v>
      </c>
      <c r="B54" s="88" t="s">
        <v>29</v>
      </c>
      <c r="C54" s="4"/>
      <c r="D54" s="222"/>
      <c r="E54" s="95"/>
    </row>
    <row r="55" spans="1:6" s="3" customFormat="1" ht="16.5" customHeight="1">
      <c r="A55" s="88" t="s">
        <v>46</v>
      </c>
      <c r="B55" s="88" t="s">
        <v>6</v>
      </c>
      <c r="C55" s="4">
        <v>13350</v>
      </c>
      <c r="D55" s="222">
        <v>13350</v>
      </c>
      <c r="E55" s="223"/>
      <c r="F55" s="224"/>
    </row>
    <row r="56" spans="1:6" s="3" customFormat="1" ht="30">
      <c r="A56" s="87">
        <v>1.3</v>
      </c>
      <c r="B56" s="87" t="s">
        <v>391</v>
      </c>
      <c r="C56" s="84">
        <f>SUM(C57:C58)</f>
        <v>0</v>
      </c>
      <c r="D56" s="84">
        <f>SUM(D57:D58)</f>
        <v>0</v>
      </c>
      <c r="E56" s="223"/>
      <c r="F56" s="224"/>
    </row>
    <row r="57" spans="1:6" s="3" customFormat="1" ht="30">
      <c r="A57" s="88" t="s">
        <v>50</v>
      </c>
      <c r="B57" s="88" t="s">
        <v>48</v>
      </c>
      <c r="C57" s="4"/>
      <c r="D57" s="222"/>
      <c r="E57" s="223"/>
      <c r="F57" s="224"/>
    </row>
    <row r="58" spans="1:6" s="3" customFormat="1" ht="16.5" customHeight="1">
      <c r="A58" s="88" t="s">
        <v>51</v>
      </c>
      <c r="B58" s="88" t="s">
        <v>574</v>
      </c>
      <c r="C58" s="4"/>
      <c r="D58" s="222"/>
      <c r="E58" s="223"/>
      <c r="F58" s="224"/>
    </row>
    <row r="59" spans="1:6" s="3" customFormat="1">
      <c r="A59" s="87">
        <v>1.4</v>
      </c>
      <c r="B59" s="87" t="s">
        <v>393</v>
      </c>
      <c r="C59" s="4"/>
      <c r="D59" s="222"/>
      <c r="E59" s="223"/>
      <c r="F59" s="224"/>
    </row>
    <row r="60" spans="1:6" s="227" customFormat="1">
      <c r="A60" s="87">
        <v>1.5</v>
      </c>
      <c r="B60" s="87" t="s">
        <v>7</v>
      </c>
      <c r="C60" s="225"/>
      <c r="D60" s="41"/>
      <c r="E60" s="226"/>
    </row>
    <row r="61" spans="1:6" s="227" customFormat="1">
      <c r="A61" s="87">
        <v>1.6</v>
      </c>
      <c r="B61" s="46" t="s">
        <v>8</v>
      </c>
      <c r="C61" s="85">
        <v>10725</v>
      </c>
      <c r="D61" s="86">
        <v>10725</v>
      </c>
      <c r="E61" s="226"/>
    </row>
    <row r="62" spans="1:6" s="227" customFormat="1">
      <c r="A62" s="88" t="s">
        <v>291</v>
      </c>
      <c r="B62" s="47" t="s">
        <v>52</v>
      </c>
      <c r="C62" s="225">
        <v>10725</v>
      </c>
      <c r="D62" s="41">
        <v>10725</v>
      </c>
      <c r="E62" s="226"/>
    </row>
    <row r="63" spans="1:6" s="227" customFormat="1" ht="30">
      <c r="A63" s="88" t="s">
        <v>292</v>
      </c>
      <c r="B63" s="47" t="s">
        <v>54</v>
      </c>
      <c r="C63" s="225"/>
      <c r="D63" s="41"/>
      <c r="E63" s="226"/>
    </row>
    <row r="64" spans="1:6" s="227" customFormat="1">
      <c r="A64" s="88" t="s">
        <v>293</v>
      </c>
      <c r="B64" s="47" t="s">
        <v>53</v>
      </c>
      <c r="C64" s="41"/>
      <c r="D64" s="41"/>
      <c r="E64" s="226"/>
    </row>
    <row r="65" spans="1:5" s="227" customFormat="1">
      <c r="A65" s="88" t="s">
        <v>294</v>
      </c>
      <c r="B65" s="47" t="s">
        <v>27</v>
      </c>
      <c r="C65" s="225"/>
      <c r="D65" s="41"/>
      <c r="E65" s="226"/>
    </row>
    <row r="66" spans="1:5" s="227" customFormat="1">
      <c r="A66" s="88" t="s">
        <v>322</v>
      </c>
      <c r="B66" s="47" t="s">
        <v>323</v>
      </c>
      <c r="C66" s="225"/>
      <c r="D66" s="41"/>
      <c r="E66" s="226"/>
    </row>
    <row r="67" spans="1:5">
      <c r="A67" s="220">
        <v>2</v>
      </c>
      <c r="B67" s="220" t="s">
        <v>387</v>
      </c>
      <c r="C67" s="229"/>
      <c r="D67" s="85">
        <f>SUM(D68:D74)</f>
        <v>3629</v>
      </c>
      <c r="E67" s="96"/>
    </row>
    <row r="68" spans="1:5">
      <c r="A68" s="98">
        <v>2.1</v>
      </c>
      <c r="B68" s="230" t="s">
        <v>100</v>
      </c>
      <c r="C68" s="231"/>
      <c r="D68" s="22"/>
      <c r="E68" s="96"/>
    </row>
    <row r="69" spans="1:5">
      <c r="A69" s="98">
        <v>2.2000000000000002</v>
      </c>
      <c r="B69" s="230" t="s">
        <v>388</v>
      </c>
      <c r="C69" s="231"/>
      <c r="D69" s="22"/>
      <c r="E69" s="96"/>
    </row>
    <row r="70" spans="1:5">
      <c r="A70" s="98">
        <v>2.2999999999999998</v>
      </c>
      <c r="B70" s="230" t="s">
        <v>104</v>
      </c>
      <c r="C70" s="231"/>
      <c r="D70" s="22"/>
      <c r="E70" s="96"/>
    </row>
    <row r="71" spans="1:5">
      <c r="A71" s="98">
        <v>2.4</v>
      </c>
      <c r="B71" s="230" t="s">
        <v>103</v>
      </c>
      <c r="C71" s="231"/>
      <c r="D71" s="22"/>
      <c r="E71" s="96"/>
    </row>
    <row r="72" spans="1:5">
      <c r="A72" s="98">
        <v>2.5</v>
      </c>
      <c r="B72" s="230" t="s">
        <v>389</v>
      </c>
      <c r="C72" s="231"/>
      <c r="D72" s="22">
        <v>3629</v>
      </c>
      <c r="E72" s="96"/>
    </row>
    <row r="73" spans="1:5">
      <c r="A73" s="98">
        <v>2.6</v>
      </c>
      <c r="B73" s="230" t="s">
        <v>101</v>
      </c>
      <c r="C73" s="231"/>
      <c r="D73" s="22"/>
      <c r="E73" s="96"/>
    </row>
    <row r="74" spans="1:5">
      <c r="A74" s="98">
        <v>2.7</v>
      </c>
      <c r="B74" s="230" t="s">
        <v>102</v>
      </c>
      <c r="C74" s="232"/>
      <c r="D74" s="22"/>
      <c r="E74" s="96"/>
    </row>
    <row r="75" spans="1:5">
      <c r="A75" s="220">
        <v>3</v>
      </c>
      <c r="B75" s="220" t="s">
        <v>416</v>
      </c>
      <c r="C75" s="85"/>
      <c r="D75" s="22"/>
      <c r="E75" s="96"/>
    </row>
    <row r="76" spans="1:5">
      <c r="A76" s="220">
        <v>4</v>
      </c>
      <c r="B76" s="220" t="s">
        <v>247</v>
      </c>
      <c r="C76" s="85"/>
      <c r="D76" s="85">
        <f>SUM(D77:D78)</f>
        <v>37500</v>
      </c>
      <c r="E76" s="96"/>
    </row>
    <row r="77" spans="1:5">
      <c r="A77" s="98">
        <v>4.0999999999999996</v>
      </c>
      <c r="B77" s="98" t="s">
        <v>248</v>
      </c>
      <c r="C77" s="231"/>
      <c r="D77" s="8">
        <v>37500</v>
      </c>
      <c r="E77" s="96"/>
    </row>
    <row r="78" spans="1:5">
      <c r="A78" s="98">
        <v>4.2</v>
      </c>
      <c r="B78" s="98" t="s">
        <v>249</v>
      </c>
      <c r="C78" s="232"/>
      <c r="D78" s="8"/>
      <c r="E78" s="96"/>
    </row>
    <row r="79" spans="1:5">
      <c r="A79" s="220">
        <v>5</v>
      </c>
      <c r="B79" s="220" t="s">
        <v>273</v>
      </c>
      <c r="C79" s="248"/>
      <c r="D79" s="232"/>
      <c r="E79" s="96"/>
    </row>
    <row r="80" spans="1:5">
      <c r="B80" s="45"/>
    </row>
    <row r="81" spans="1:9">
      <c r="A81" s="630" t="s">
        <v>462</v>
      </c>
      <c r="B81" s="630"/>
      <c r="C81" s="630"/>
      <c r="D81" s="630"/>
      <c r="E81" s="5"/>
    </row>
    <row r="82" spans="1:9">
      <c r="B82" s="45"/>
    </row>
    <row r="83" spans="1:9" s="23" customFormat="1" ht="12.75"/>
    <row r="84" spans="1:9">
      <c r="A84" s="69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s="23" customFormat="1" ht="12.75"/>
  </sheetData>
  <mergeCells count="2">
    <mergeCell ref="C1:D1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B15" sqref="B15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312</v>
      </c>
      <c r="B1" s="77"/>
      <c r="C1" s="629" t="s">
        <v>109</v>
      </c>
      <c r="D1" s="629"/>
      <c r="E1" s="91"/>
    </row>
    <row r="2" spans="1:5" s="6" customFormat="1">
      <c r="A2" s="74" t="s">
        <v>313</v>
      </c>
      <c r="B2" s="77"/>
      <c r="C2" s="320" t="s">
        <v>2566</v>
      </c>
      <c r="D2" s="326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318</v>
      </c>
      <c r="C9" s="79" t="s">
        <v>10</v>
      </c>
      <c r="D9" s="79" t="s">
        <v>9</v>
      </c>
      <c r="E9" s="91"/>
    </row>
    <row r="10" spans="1:5" s="9" customFormat="1" ht="18">
      <c r="A10" s="98" t="s">
        <v>314</v>
      </c>
      <c r="B10" s="98" t="s">
        <v>637</v>
      </c>
      <c r="C10" s="4">
        <v>7213</v>
      </c>
      <c r="D10" s="4">
        <v>7213</v>
      </c>
      <c r="E10" s="93"/>
    </row>
    <row r="11" spans="1:5" s="10" customFormat="1">
      <c r="A11" s="98" t="s">
        <v>315</v>
      </c>
      <c r="B11" s="87" t="s">
        <v>641</v>
      </c>
      <c r="C11" s="4">
        <v>1069</v>
      </c>
      <c r="D11" s="4">
        <v>1069</v>
      </c>
      <c r="E11" s="94"/>
    </row>
    <row r="12" spans="1:5" s="10" customFormat="1">
      <c r="A12" s="98" t="s">
        <v>638</v>
      </c>
      <c r="B12" s="571" t="s">
        <v>2604</v>
      </c>
      <c r="C12" s="572">
        <v>768</v>
      </c>
      <c r="D12" s="572">
        <v>768</v>
      </c>
      <c r="E12" s="94"/>
    </row>
    <row r="13" spans="1:5" s="10" customFormat="1">
      <c r="A13" s="98" t="s">
        <v>640</v>
      </c>
      <c r="B13" s="87" t="s">
        <v>2635</v>
      </c>
      <c r="C13" s="4">
        <v>100</v>
      </c>
      <c r="D13" s="4">
        <v>100</v>
      </c>
      <c r="E13" s="94"/>
    </row>
    <row r="14" spans="1:5" s="10" customFormat="1">
      <c r="A14" s="87" t="s">
        <v>272</v>
      </c>
      <c r="B14" s="87" t="s">
        <v>2636</v>
      </c>
      <c r="C14" s="572">
        <v>4200</v>
      </c>
      <c r="D14" s="572">
        <v>4200</v>
      </c>
      <c r="E14" s="94"/>
    </row>
    <row r="15" spans="1:5" s="10" customFormat="1">
      <c r="A15" s="87" t="s">
        <v>272</v>
      </c>
      <c r="B15" s="87"/>
      <c r="C15" s="4"/>
      <c r="D15" s="4"/>
      <c r="E15" s="94"/>
    </row>
    <row r="16" spans="1:5" s="10" customFormat="1">
      <c r="A16" s="87" t="s">
        <v>272</v>
      </c>
      <c r="B16" s="87"/>
      <c r="C16" s="4"/>
      <c r="D16" s="4"/>
      <c r="E16" s="94"/>
    </row>
    <row r="17" spans="1:5" s="10" customFormat="1" ht="17.25" customHeight="1">
      <c r="A17" s="98" t="s">
        <v>316</v>
      </c>
      <c r="B17" s="87"/>
      <c r="C17" s="4"/>
      <c r="D17" s="4"/>
      <c r="E17" s="94"/>
    </row>
    <row r="18" spans="1:5" s="10" customFormat="1" ht="18" customHeight="1">
      <c r="A18" s="98" t="s">
        <v>317</v>
      </c>
      <c r="B18" s="87"/>
      <c r="C18" s="4"/>
      <c r="D18" s="4"/>
      <c r="E18" s="94"/>
    </row>
    <row r="19" spans="1:5" s="10" customFormat="1">
      <c r="A19" s="87" t="s">
        <v>272</v>
      </c>
      <c r="B19" s="87"/>
      <c r="C19" s="4"/>
      <c r="D19" s="4"/>
      <c r="E19" s="94"/>
    </row>
    <row r="20" spans="1:5" s="10" customFormat="1">
      <c r="A20" s="87" t="s">
        <v>272</v>
      </c>
      <c r="B20" s="87"/>
      <c r="C20" s="4"/>
      <c r="D20" s="4"/>
      <c r="E20" s="94"/>
    </row>
    <row r="21" spans="1:5" s="10" customFormat="1">
      <c r="A21" s="87" t="s">
        <v>272</v>
      </c>
      <c r="B21" s="87"/>
      <c r="C21" s="4"/>
      <c r="D21" s="4"/>
      <c r="E21" s="94"/>
    </row>
    <row r="22" spans="1:5" s="10" customFormat="1">
      <c r="A22" s="87" t="s">
        <v>272</v>
      </c>
      <c r="B22" s="87"/>
      <c r="C22" s="4"/>
      <c r="D22" s="4"/>
      <c r="E22" s="94"/>
    </row>
    <row r="23" spans="1:5" s="10" customFormat="1">
      <c r="A23" s="87" t="s">
        <v>272</v>
      </c>
      <c r="B23" s="87"/>
      <c r="C23" s="4"/>
      <c r="D23" s="4"/>
      <c r="E23" s="94"/>
    </row>
    <row r="24" spans="1:5">
      <c r="A24" s="99"/>
      <c r="B24" s="99" t="s">
        <v>321</v>
      </c>
      <c r="C24" s="86">
        <f>SUM(C10:C23)</f>
        <v>13350</v>
      </c>
      <c r="D24" s="86">
        <f>SUM(D10:D23)</f>
        <v>13350</v>
      </c>
      <c r="E24" s="96"/>
    </row>
    <row r="25" spans="1:5">
      <c r="A25" s="45"/>
      <c r="B25" s="45"/>
    </row>
    <row r="26" spans="1:5">
      <c r="A26" s="241" t="s">
        <v>406</v>
      </c>
      <c r="E26" s="5"/>
    </row>
    <row r="27" spans="1:5">
      <c r="A27" s="2" t="s">
        <v>407</v>
      </c>
    </row>
    <row r="28" spans="1:5">
      <c r="A28" s="195" t="s">
        <v>408</v>
      </c>
    </row>
    <row r="29" spans="1:5">
      <c r="A29" s="195"/>
    </row>
    <row r="30" spans="1:5">
      <c r="A30" s="195" t="s">
        <v>336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265</v>
      </c>
      <c r="D35" s="12"/>
      <c r="E35"/>
      <c r="F35"/>
      <c r="G35"/>
      <c r="H35"/>
      <c r="I35"/>
    </row>
    <row r="36" spans="1:9">
      <c r="B36" s="2" t="s">
        <v>264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85"/>
  <sheetViews>
    <sheetView view="pageBreakPreview" topLeftCell="A892" zoomScale="80" zoomScaleSheetLayoutView="80" workbookViewId="0">
      <selection activeCell="F942" sqref="F942"/>
    </sheetView>
  </sheetViews>
  <sheetFormatPr defaultRowHeight="12.75"/>
  <cols>
    <col min="1" max="1" width="6.28515625" style="179" customWidth="1"/>
    <col min="2" max="2" width="17.140625" style="179" customWidth="1"/>
    <col min="3" max="3" width="26" style="179" customWidth="1"/>
    <col min="4" max="5" width="18.140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9.7109375" style="179" customWidth="1"/>
    <col min="10" max="10" width="0" style="179" hidden="1" customWidth="1"/>
    <col min="11" max="16384" width="9.140625" style="179"/>
  </cols>
  <sheetData>
    <row r="1" spans="1:10" ht="15">
      <c r="A1" s="74" t="s">
        <v>390</v>
      </c>
      <c r="B1" s="74"/>
      <c r="C1" s="77"/>
      <c r="D1" s="77"/>
      <c r="E1" s="77"/>
      <c r="F1" s="77"/>
      <c r="G1" s="208"/>
      <c r="H1" s="208"/>
      <c r="I1" s="629" t="s">
        <v>109</v>
      </c>
      <c r="J1" s="629"/>
    </row>
    <row r="2" spans="1:10" ht="15">
      <c r="A2" s="76" t="s">
        <v>140</v>
      </c>
      <c r="B2" s="74"/>
      <c r="C2" s="77"/>
      <c r="D2" s="77"/>
      <c r="E2" s="77"/>
      <c r="F2" s="77"/>
      <c r="G2" s="208"/>
      <c r="H2" s="208"/>
      <c r="I2" s="320" t="s">
        <v>2566</v>
      </c>
      <c r="J2" s="326"/>
    </row>
    <row r="3" spans="1:10" ht="15">
      <c r="A3" s="76"/>
      <c r="B3" s="76"/>
      <c r="C3" s="74"/>
      <c r="D3" s="74"/>
      <c r="E3" s="74"/>
      <c r="F3" s="74"/>
      <c r="G3" s="162"/>
      <c r="H3" s="162"/>
      <c r="I3" s="208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161"/>
      <c r="B7" s="161"/>
      <c r="C7" s="161"/>
      <c r="D7" s="201"/>
      <c r="E7" s="161"/>
      <c r="F7" s="161"/>
      <c r="G7" s="78"/>
      <c r="H7" s="78"/>
      <c r="I7" s="78"/>
    </row>
    <row r="8" spans="1:10" ht="45">
      <c r="A8" s="90" t="s">
        <v>64</v>
      </c>
      <c r="B8" s="90" t="s">
        <v>325</v>
      </c>
      <c r="C8" s="90" t="s">
        <v>326</v>
      </c>
      <c r="D8" s="90" t="s">
        <v>227</v>
      </c>
      <c r="E8" s="90" t="s">
        <v>330</v>
      </c>
      <c r="F8" s="90" t="s">
        <v>334</v>
      </c>
      <c r="G8" s="79" t="s">
        <v>10</v>
      </c>
      <c r="H8" s="79" t="s">
        <v>9</v>
      </c>
      <c r="I8" s="79" t="s">
        <v>375</v>
      </c>
      <c r="J8" s="211" t="s">
        <v>333</v>
      </c>
    </row>
    <row r="9" spans="1:10" ht="15">
      <c r="A9" s="98">
        <v>1</v>
      </c>
      <c r="B9" s="490" t="s">
        <v>511</v>
      </c>
      <c r="C9" s="490" t="s">
        <v>512</v>
      </c>
      <c r="D9" s="415" t="s">
        <v>513</v>
      </c>
      <c r="E9" s="87" t="s">
        <v>514</v>
      </c>
      <c r="F9" s="539" t="s">
        <v>333</v>
      </c>
      <c r="G9" s="4">
        <v>79968.5</v>
      </c>
      <c r="H9" s="4">
        <v>79969</v>
      </c>
      <c r="I9" s="4">
        <f>G9*20%</f>
        <v>15993.7</v>
      </c>
      <c r="J9" s="211" t="s">
        <v>0</v>
      </c>
    </row>
    <row r="10" spans="1:10" ht="15">
      <c r="A10" s="98">
        <v>2</v>
      </c>
      <c r="B10" s="490" t="s">
        <v>515</v>
      </c>
      <c r="C10" s="490" t="s">
        <v>516</v>
      </c>
      <c r="D10" s="540" t="s">
        <v>517</v>
      </c>
      <c r="E10" s="87" t="s">
        <v>518</v>
      </c>
      <c r="F10" s="539" t="s">
        <v>333</v>
      </c>
      <c r="G10" s="4">
        <v>32500</v>
      </c>
      <c r="H10" s="4">
        <v>32500</v>
      </c>
      <c r="I10" s="4">
        <f t="shared" ref="I10:I11" si="0">G10*20%</f>
        <v>6500</v>
      </c>
    </row>
    <row r="11" spans="1:10" ht="15">
      <c r="A11" s="98">
        <v>3</v>
      </c>
      <c r="B11" s="555" t="s">
        <v>519</v>
      </c>
      <c r="C11" s="555" t="s">
        <v>520</v>
      </c>
      <c r="D11" s="540" t="s">
        <v>521</v>
      </c>
      <c r="E11" s="87" t="s">
        <v>633</v>
      </c>
      <c r="F11" s="539" t="s">
        <v>333</v>
      </c>
      <c r="G11" s="4">
        <v>26313</v>
      </c>
      <c r="H11" s="4">
        <v>26313</v>
      </c>
      <c r="I11" s="4">
        <f t="shared" si="0"/>
        <v>5262.6</v>
      </c>
    </row>
    <row r="12" spans="1:10" ht="15">
      <c r="A12" s="98">
        <v>4</v>
      </c>
      <c r="B12" s="555" t="s">
        <v>522</v>
      </c>
      <c r="C12" s="555" t="s">
        <v>523</v>
      </c>
      <c r="D12" s="540" t="s">
        <v>524</v>
      </c>
      <c r="E12" s="87" t="s">
        <v>634</v>
      </c>
      <c r="F12" s="539" t="s">
        <v>333</v>
      </c>
      <c r="G12" s="4">
        <v>83701</v>
      </c>
      <c r="H12" s="4">
        <v>83701</v>
      </c>
      <c r="I12" s="4">
        <f t="shared" ref="I12:I28" si="1">G12*20%</f>
        <v>16740.2</v>
      </c>
    </row>
    <row r="13" spans="1:10" ht="15">
      <c r="A13" s="98">
        <v>5</v>
      </c>
      <c r="B13" s="555" t="s">
        <v>525</v>
      </c>
      <c r="C13" s="555" t="s">
        <v>526</v>
      </c>
      <c r="D13" s="540" t="s">
        <v>527</v>
      </c>
      <c r="E13" s="87" t="s">
        <v>633</v>
      </c>
      <c r="F13" s="539" t="s">
        <v>333</v>
      </c>
      <c r="G13" s="4">
        <v>6875</v>
      </c>
      <c r="H13" s="4">
        <v>6875</v>
      </c>
      <c r="I13" s="4">
        <f t="shared" si="1"/>
        <v>1375</v>
      </c>
    </row>
    <row r="14" spans="1:10" ht="15">
      <c r="A14" s="98">
        <v>6</v>
      </c>
      <c r="B14" s="555" t="s">
        <v>528</v>
      </c>
      <c r="C14" s="555" t="s">
        <v>529</v>
      </c>
      <c r="D14" s="540" t="s">
        <v>530</v>
      </c>
      <c r="E14" s="87" t="s">
        <v>635</v>
      </c>
      <c r="F14" s="539" t="s">
        <v>333</v>
      </c>
      <c r="G14" s="4">
        <v>7438</v>
      </c>
      <c r="H14" s="4">
        <v>7438</v>
      </c>
      <c r="I14" s="4">
        <f t="shared" si="1"/>
        <v>1487.6000000000001</v>
      </c>
    </row>
    <row r="15" spans="1:10" ht="15">
      <c r="A15" s="98">
        <v>7</v>
      </c>
      <c r="B15" s="555" t="s">
        <v>531</v>
      </c>
      <c r="C15" s="555" t="s">
        <v>532</v>
      </c>
      <c r="D15" s="540" t="s">
        <v>533</v>
      </c>
      <c r="E15" s="87" t="s">
        <v>633</v>
      </c>
      <c r="F15" s="539" t="s">
        <v>333</v>
      </c>
      <c r="G15" s="4">
        <v>11000</v>
      </c>
      <c r="H15" s="4">
        <v>11000</v>
      </c>
      <c r="I15" s="4">
        <f t="shared" si="1"/>
        <v>2200</v>
      </c>
    </row>
    <row r="16" spans="1:10" ht="15">
      <c r="A16" s="98">
        <v>8</v>
      </c>
      <c r="B16" s="555" t="s">
        <v>534</v>
      </c>
      <c r="C16" s="555" t="s">
        <v>535</v>
      </c>
      <c r="D16" s="540" t="s">
        <v>536</v>
      </c>
      <c r="E16" s="87" t="s">
        <v>636</v>
      </c>
      <c r="F16" s="539" t="s">
        <v>333</v>
      </c>
      <c r="G16" s="4">
        <v>13625</v>
      </c>
      <c r="H16" s="4">
        <v>13625</v>
      </c>
      <c r="I16" s="4">
        <f t="shared" si="1"/>
        <v>2725</v>
      </c>
    </row>
    <row r="17" spans="1:9" ht="15">
      <c r="A17" s="98">
        <v>9</v>
      </c>
      <c r="B17" s="555" t="s">
        <v>537</v>
      </c>
      <c r="C17" s="555" t="s">
        <v>538</v>
      </c>
      <c r="D17" s="540" t="s">
        <v>539</v>
      </c>
      <c r="E17" s="87" t="s">
        <v>636</v>
      </c>
      <c r="F17" s="539" t="s">
        <v>333</v>
      </c>
      <c r="G17" s="4">
        <v>9000</v>
      </c>
      <c r="H17" s="4">
        <v>9000</v>
      </c>
      <c r="I17" s="4">
        <f t="shared" si="1"/>
        <v>1800</v>
      </c>
    </row>
    <row r="18" spans="1:9" ht="15">
      <c r="A18" s="98">
        <v>10</v>
      </c>
      <c r="B18" s="555" t="s">
        <v>540</v>
      </c>
      <c r="C18" s="555" t="s">
        <v>541</v>
      </c>
      <c r="D18" s="540" t="s">
        <v>542</v>
      </c>
      <c r="E18" s="552" t="s">
        <v>633</v>
      </c>
      <c r="F18" s="539" t="s">
        <v>333</v>
      </c>
      <c r="G18" s="4">
        <v>9375</v>
      </c>
      <c r="H18" s="4">
        <v>9375</v>
      </c>
      <c r="I18" s="4">
        <f t="shared" si="1"/>
        <v>1875</v>
      </c>
    </row>
    <row r="19" spans="1:9" ht="15">
      <c r="A19" s="98">
        <v>11</v>
      </c>
      <c r="B19" s="555" t="s">
        <v>543</v>
      </c>
      <c r="C19" s="555" t="s">
        <v>544</v>
      </c>
      <c r="D19" s="540" t="s">
        <v>545</v>
      </c>
      <c r="E19" s="87" t="s">
        <v>633</v>
      </c>
      <c r="F19" s="539" t="s">
        <v>333</v>
      </c>
      <c r="G19" s="4">
        <v>15000</v>
      </c>
      <c r="H19" s="4">
        <v>15000</v>
      </c>
      <c r="I19" s="4">
        <f t="shared" si="1"/>
        <v>3000</v>
      </c>
    </row>
    <row r="20" spans="1:9" ht="15">
      <c r="A20" s="98">
        <v>12</v>
      </c>
      <c r="B20" s="555" t="s">
        <v>547</v>
      </c>
      <c r="C20" s="555" t="s">
        <v>546</v>
      </c>
      <c r="D20" s="540" t="s">
        <v>548</v>
      </c>
      <c r="E20" s="87" t="s">
        <v>633</v>
      </c>
      <c r="F20" s="539" t="s">
        <v>333</v>
      </c>
      <c r="G20" s="4">
        <v>11250</v>
      </c>
      <c r="H20" s="4">
        <v>11250</v>
      </c>
      <c r="I20" s="4">
        <f t="shared" si="1"/>
        <v>2250</v>
      </c>
    </row>
    <row r="21" spans="1:9" ht="15">
      <c r="A21" s="98">
        <v>13</v>
      </c>
      <c r="B21" s="555" t="s">
        <v>549</v>
      </c>
      <c r="C21" s="555" t="s">
        <v>550</v>
      </c>
      <c r="D21" s="540" t="s">
        <v>551</v>
      </c>
      <c r="E21" s="87" t="s">
        <v>633</v>
      </c>
      <c r="F21" s="539" t="s">
        <v>333</v>
      </c>
      <c r="G21" s="4">
        <v>5625</v>
      </c>
      <c r="H21" s="4">
        <v>5625</v>
      </c>
      <c r="I21" s="4">
        <f t="shared" si="1"/>
        <v>1125</v>
      </c>
    </row>
    <row r="22" spans="1:9" ht="15">
      <c r="A22" s="98">
        <v>14</v>
      </c>
      <c r="B22" s="555" t="s">
        <v>552</v>
      </c>
      <c r="C22" s="555" t="s">
        <v>553</v>
      </c>
      <c r="D22" s="540" t="s">
        <v>554</v>
      </c>
      <c r="E22" s="87" t="s">
        <v>633</v>
      </c>
      <c r="F22" s="539" t="s">
        <v>333</v>
      </c>
      <c r="G22" s="4">
        <v>17500</v>
      </c>
      <c r="H22" s="4">
        <v>17500</v>
      </c>
      <c r="I22" s="4">
        <f t="shared" si="1"/>
        <v>3500</v>
      </c>
    </row>
    <row r="23" spans="1:9" ht="15">
      <c r="A23" s="98">
        <v>15</v>
      </c>
      <c r="B23" s="555" t="s">
        <v>588</v>
      </c>
      <c r="C23" s="555" t="s">
        <v>512</v>
      </c>
      <c r="D23" s="540" t="s">
        <v>597</v>
      </c>
      <c r="E23" s="87" t="s">
        <v>633</v>
      </c>
      <c r="F23" s="539" t="s">
        <v>333</v>
      </c>
      <c r="G23" s="4">
        <v>27062.5</v>
      </c>
      <c r="H23" s="4">
        <v>27063</v>
      </c>
      <c r="I23" s="4">
        <f t="shared" si="1"/>
        <v>5412.5</v>
      </c>
    </row>
    <row r="24" spans="1:9" ht="15">
      <c r="A24" s="98">
        <v>16</v>
      </c>
      <c r="B24" s="555" t="s">
        <v>1526</v>
      </c>
      <c r="C24" s="555" t="s">
        <v>2567</v>
      </c>
      <c r="D24" s="540" t="s">
        <v>2568</v>
      </c>
      <c r="E24" s="87" t="s">
        <v>633</v>
      </c>
      <c r="F24" s="539" t="s">
        <v>333</v>
      </c>
      <c r="G24" s="4">
        <v>881</v>
      </c>
      <c r="H24" s="4">
        <v>881</v>
      </c>
      <c r="I24" s="4">
        <f t="shared" si="1"/>
        <v>176.20000000000002</v>
      </c>
    </row>
    <row r="25" spans="1:9" ht="15">
      <c r="A25" s="98">
        <v>17</v>
      </c>
      <c r="B25" s="555" t="s">
        <v>558</v>
      </c>
      <c r="C25" s="555" t="s">
        <v>559</v>
      </c>
      <c r="D25" s="540" t="s">
        <v>560</v>
      </c>
      <c r="E25" s="87" t="s">
        <v>633</v>
      </c>
      <c r="F25" s="539" t="s">
        <v>333</v>
      </c>
      <c r="G25" s="4">
        <v>2500</v>
      </c>
      <c r="H25" s="4">
        <v>2500</v>
      </c>
      <c r="I25" s="4">
        <f t="shared" si="1"/>
        <v>500</v>
      </c>
    </row>
    <row r="26" spans="1:9" ht="15">
      <c r="A26" s="98">
        <v>18</v>
      </c>
      <c r="B26" s="555" t="s">
        <v>2569</v>
      </c>
      <c r="C26" s="555" t="s">
        <v>2570</v>
      </c>
      <c r="D26" s="540" t="s">
        <v>2571</v>
      </c>
      <c r="E26" s="87" t="s">
        <v>633</v>
      </c>
      <c r="F26" s="539" t="s">
        <v>333</v>
      </c>
      <c r="G26" s="4">
        <v>1688</v>
      </c>
      <c r="H26" s="4">
        <v>1688</v>
      </c>
      <c r="I26" s="4">
        <f t="shared" si="1"/>
        <v>337.6</v>
      </c>
    </row>
    <row r="27" spans="1:9" ht="15">
      <c r="A27" s="98">
        <v>19</v>
      </c>
      <c r="B27" s="555" t="s">
        <v>515</v>
      </c>
      <c r="C27" s="555" t="s">
        <v>561</v>
      </c>
      <c r="D27" s="540" t="s">
        <v>562</v>
      </c>
      <c r="E27" s="87" t="s">
        <v>633</v>
      </c>
      <c r="F27" s="539" t="s">
        <v>333</v>
      </c>
      <c r="G27" s="4">
        <v>2250</v>
      </c>
      <c r="H27" s="4">
        <v>2250</v>
      </c>
      <c r="I27" s="4">
        <f t="shared" si="1"/>
        <v>450</v>
      </c>
    </row>
    <row r="28" spans="1:9" ht="15">
      <c r="A28" s="98">
        <v>20</v>
      </c>
      <c r="B28" s="555" t="s">
        <v>695</v>
      </c>
      <c r="C28" s="555" t="s">
        <v>2572</v>
      </c>
      <c r="D28" s="542" t="s">
        <v>2468</v>
      </c>
      <c r="E28" s="87" t="s">
        <v>2573</v>
      </c>
      <c r="F28" s="539" t="s">
        <v>333</v>
      </c>
      <c r="G28" s="4">
        <v>4375</v>
      </c>
      <c r="H28" s="4">
        <v>4375</v>
      </c>
      <c r="I28" s="4">
        <f t="shared" si="1"/>
        <v>875</v>
      </c>
    </row>
    <row r="29" spans="1:9" ht="15">
      <c r="A29" s="98">
        <v>21</v>
      </c>
      <c r="B29" s="490" t="s">
        <v>642</v>
      </c>
      <c r="C29" s="490" t="s">
        <v>643</v>
      </c>
      <c r="D29" s="499" t="s">
        <v>657</v>
      </c>
      <c r="E29" s="536" t="s">
        <v>2459</v>
      </c>
      <c r="F29" s="490" t="s">
        <v>333</v>
      </c>
      <c r="G29" s="551">
        <v>800</v>
      </c>
      <c r="H29" s="551">
        <v>800</v>
      </c>
      <c r="I29" s="4">
        <f t="shared" ref="I29:I92" si="2">G29*20%</f>
        <v>160</v>
      </c>
    </row>
    <row r="30" spans="1:9" ht="15">
      <c r="A30" s="98">
        <v>22</v>
      </c>
      <c r="B30" s="490" t="s">
        <v>644</v>
      </c>
      <c r="C30" s="490" t="s">
        <v>645</v>
      </c>
      <c r="D30" s="499" t="s">
        <v>658</v>
      </c>
      <c r="E30" s="536" t="s">
        <v>2459</v>
      </c>
      <c r="F30" s="490" t="s">
        <v>333</v>
      </c>
      <c r="G30" s="551">
        <v>50</v>
      </c>
      <c r="H30" s="551">
        <v>50</v>
      </c>
      <c r="I30" s="4">
        <f t="shared" si="2"/>
        <v>10</v>
      </c>
    </row>
    <row r="31" spans="1:9" ht="15">
      <c r="A31" s="98">
        <v>23</v>
      </c>
      <c r="B31" s="490" t="s">
        <v>525</v>
      </c>
      <c r="C31" s="490" t="s">
        <v>646</v>
      </c>
      <c r="D31" s="499" t="s">
        <v>659</v>
      </c>
      <c r="E31" s="536" t="s">
        <v>2459</v>
      </c>
      <c r="F31" s="490" t="s">
        <v>333</v>
      </c>
      <c r="G31" s="551">
        <v>50</v>
      </c>
      <c r="H31" s="551">
        <v>50</v>
      </c>
      <c r="I31" s="4">
        <f t="shared" si="2"/>
        <v>10</v>
      </c>
    </row>
    <row r="32" spans="1:9" ht="15">
      <c r="A32" s="98">
        <v>24</v>
      </c>
      <c r="B32" s="490" t="s">
        <v>647</v>
      </c>
      <c r="C32" s="490" t="s">
        <v>648</v>
      </c>
      <c r="D32" s="499" t="s">
        <v>660</v>
      </c>
      <c r="E32" s="536" t="s">
        <v>2459</v>
      </c>
      <c r="F32" s="490" t="s">
        <v>333</v>
      </c>
      <c r="G32" s="551">
        <v>800</v>
      </c>
      <c r="H32" s="551">
        <v>800</v>
      </c>
      <c r="I32" s="4">
        <f t="shared" si="2"/>
        <v>160</v>
      </c>
    </row>
    <row r="33" spans="1:9" ht="15">
      <c r="A33" s="98">
        <v>25</v>
      </c>
      <c r="B33" s="490" t="s">
        <v>649</v>
      </c>
      <c r="C33" s="490" t="s">
        <v>650</v>
      </c>
      <c r="D33" s="499" t="s">
        <v>661</v>
      </c>
      <c r="E33" s="536" t="s">
        <v>2459</v>
      </c>
      <c r="F33" s="490" t="s">
        <v>333</v>
      </c>
      <c r="G33" s="551">
        <v>800</v>
      </c>
      <c r="H33" s="551">
        <v>800</v>
      </c>
      <c r="I33" s="4">
        <f t="shared" si="2"/>
        <v>160</v>
      </c>
    </row>
    <row r="34" spans="1:9" ht="15">
      <c r="A34" s="98">
        <v>26</v>
      </c>
      <c r="B34" s="490" t="s">
        <v>651</v>
      </c>
      <c r="C34" s="490" t="s">
        <v>652</v>
      </c>
      <c r="D34" s="499">
        <v>57001015339</v>
      </c>
      <c r="E34" s="536" t="s">
        <v>2459</v>
      </c>
      <c r="F34" s="490" t="s">
        <v>333</v>
      </c>
      <c r="G34" s="551">
        <v>700</v>
      </c>
      <c r="H34" s="551">
        <v>700</v>
      </c>
      <c r="I34" s="4">
        <f t="shared" si="2"/>
        <v>140</v>
      </c>
    </row>
    <row r="35" spans="1:9" ht="15">
      <c r="A35" s="98">
        <v>27</v>
      </c>
      <c r="B35" s="490" t="s">
        <v>653</v>
      </c>
      <c r="C35" s="490" t="s">
        <v>654</v>
      </c>
      <c r="D35" s="499" t="s">
        <v>662</v>
      </c>
      <c r="E35" s="536" t="s">
        <v>2459</v>
      </c>
      <c r="F35" s="490" t="s">
        <v>333</v>
      </c>
      <c r="G35" s="551">
        <v>800</v>
      </c>
      <c r="H35" s="551">
        <v>800</v>
      </c>
      <c r="I35" s="4">
        <f t="shared" si="2"/>
        <v>160</v>
      </c>
    </row>
    <row r="36" spans="1:9" ht="15">
      <c r="A36" s="98">
        <v>28</v>
      </c>
      <c r="B36" s="490" t="s">
        <v>655</v>
      </c>
      <c r="C36" s="490" t="s">
        <v>656</v>
      </c>
      <c r="D36" s="499" t="s">
        <v>663</v>
      </c>
      <c r="E36" s="536" t="s">
        <v>2459</v>
      </c>
      <c r="F36" s="490" t="s">
        <v>333</v>
      </c>
      <c r="G36" s="551">
        <v>150</v>
      </c>
      <c r="H36" s="551">
        <v>150</v>
      </c>
      <c r="I36" s="4">
        <f t="shared" si="2"/>
        <v>30</v>
      </c>
    </row>
    <row r="37" spans="1:9" ht="15">
      <c r="A37" s="98">
        <v>29</v>
      </c>
      <c r="B37" s="490" t="s">
        <v>664</v>
      </c>
      <c r="C37" s="490" t="s">
        <v>665</v>
      </c>
      <c r="D37" s="500" t="s">
        <v>681</v>
      </c>
      <c r="E37" s="536" t="s">
        <v>2459</v>
      </c>
      <c r="F37" s="490" t="s">
        <v>333</v>
      </c>
      <c r="G37" s="551">
        <v>900</v>
      </c>
      <c r="H37" s="551">
        <v>900</v>
      </c>
      <c r="I37" s="4">
        <f t="shared" si="2"/>
        <v>180</v>
      </c>
    </row>
    <row r="38" spans="1:9" ht="15">
      <c r="A38" s="98">
        <v>30</v>
      </c>
      <c r="B38" s="490" t="s">
        <v>666</v>
      </c>
      <c r="C38" s="490" t="s">
        <v>667</v>
      </c>
      <c r="D38" s="500" t="s">
        <v>682</v>
      </c>
      <c r="E38" s="536" t="s">
        <v>2459</v>
      </c>
      <c r="F38" s="490" t="s">
        <v>333</v>
      </c>
      <c r="G38" s="551">
        <v>900</v>
      </c>
      <c r="H38" s="551">
        <v>900</v>
      </c>
      <c r="I38" s="4">
        <f t="shared" si="2"/>
        <v>180</v>
      </c>
    </row>
    <row r="39" spans="1:9" ht="15">
      <c r="A39" s="98">
        <v>31</v>
      </c>
      <c r="B39" s="490" t="s">
        <v>668</v>
      </c>
      <c r="C39" s="490" t="s">
        <v>669</v>
      </c>
      <c r="D39" s="500" t="s">
        <v>683</v>
      </c>
      <c r="E39" s="536" t="s">
        <v>2459</v>
      </c>
      <c r="F39" s="490" t="s">
        <v>333</v>
      </c>
      <c r="G39" s="551">
        <v>700</v>
      </c>
      <c r="H39" s="551">
        <v>700</v>
      </c>
      <c r="I39" s="4">
        <f t="shared" si="2"/>
        <v>140</v>
      </c>
    </row>
    <row r="40" spans="1:9" ht="15">
      <c r="A40" s="98">
        <v>32</v>
      </c>
      <c r="B40" s="490" t="s">
        <v>655</v>
      </c>
      <c r="C40" s="490" t="s">
        <v>670</v>
      </c>
      <c r="D40" s="500" t="s">
        <v>684</v>
      </c>
      <c r="E40" s="536" t="s">
        <v>2459</v>
      </c>
      <c r="F40" s="490" t="s">
        <v>333</v>
      </c>
      <c r="G40" s="551">
        <v>800</v>
      </c>
      <c r="H40" s="551">
        <v>800</v>
      </c>
      <c r="I40" s="4">
        <f t="shared" si="2"/>
        <v>160</v>
      </c>
    </row>
    <row r="41" spans="1:9" ht="15">
      <c r="A41" s="98">
        <v>33</v>
      </c>
      <c r="B41" s="490" t="s">
        <v>671</v>
      </c>
      <c r="C41" s="490" t="s">
        <v>672</v>
      </c>
      <c r="D41" s="500" t="s">
        <v>685</v>
      </c>
      <c r="E41" s="536" t="s">
        <v>2459</v>
      </c>
      <c r="F41" s="490" t="s">
        <v>333</v>
      </c>
      <c r="G41" s="551">
        <v>1000</v>
      </c>
      <c r="H41" s="551">
        <v>1000</v>
      </c>
      <c r="I41" s="4">
        <f t="shared" si="2"/>
        <v>200</v>
      </c>
    </row>
    <row r="42" spans="1:9" ht="15">
      <c r="A42" s="98">
        <v>34</v>
      </c>
      <c r="B42" s="490" t="s">
        <v>673</v>
      </c>
      <c r="C42" s="490" t="s">
        <v>674</v>
      </c>
      <c r="D42" s="500">
        <v>62006020591</v>
      </c>
      <c r="E42" s="536" t="s">
        <v>2459</v>
      </c>
      <c r="F42" s="490" t="s">
        <v>333</v>
      </c>
      <c r="G42" s="551">
        <v>800</v>
      </c>
      <c r="H42" s="551">
        <v>800</v>
      </c>
      <c r="I42" s="4">
        <f t="shared" si="2"/>
        <v>160</v>
      </c>
    </row>
    <row r="43" spans="1:9" ht="15">
      <c r="A43" s="98">
        <v>35</v>
      </c>
      <c r="B43" s="490" t="s">
        <v>675</v>
      </c>
      <c r="C43" s="490" t="s">
        <v>676</v>
      </c>
      <c r="D43" s="500" t="s">
        <v>686</v>
      </c>
      <c r="E43" s="536" t="s">
        <v>2459</v>
      </c>
      <c r="F43" s="490" t="s">
        <v>333</v>
      </c>
      <c r="G43" s="551">
        <v>900</v>
      </c>
      <c r="H43" s="551">
        <v>900</v>
      </c>
      <c r="I43" s="4">
        <f t="shared" si="2"/>
        <v>180</v>
      </c>
    </row>
    <row r="44" spans="1:9" ht="15">
      <c r="A44" s="98">
        <v>36</v>
      </c>
      <c r="B44" s="490" t="s">
        <v>677</v>
      </c>
      <c r="C44" s="490" t="s">
        <v>678</v>
      </c>
      <c r="D44" s="500" t="s">
        <v>687</v>
      </c>
      <c r="E44" s="536" t="s">
        <v>2459</v>
      </c>
      <c r="F44" s="490" t="s">
        <v>333</v>
      </c>
      <c r="G44" s="551">
        <v>800</v>
      </c>
      <c r="H44" s="551">
        <v>800</v>
      </c>
      <c r="I44" s="4">
        <f t="shared" si="2"/>
        <v>160</v>
      </c>
    </row>
    <row r="45" spans="1:9" ht="15">
      <c r="A45" s="98">
        <v>37</v>
      </c>
      <c r="B45" s="490" t="s">
        <v>588</v>
      </c>
      <c r="C45" s="490" t="s">
        <v>679</v>
      </c>
      <c r="D45" s="500" t="s">
        <v>688</v>
      </c>
      <c r="E45" s="536" t="s">
        <v>2459</v>
      </c>
      <c r="F45" s="490" t="s">
        <v>333</v>
      </c>
      <c r="G45" s="551">
        <v>1000</v>
      </c>
      <c r="H45" s="551">
        <v>1000</v>
      </c>
      <c r="I45" s="4">
        <f t="shared" si="2"/>
        <v>200</v>
      </c>
    </row>
    <row r="46" spans="1:9" ht="15">
      <c r="A46" s="98">
        <v>38</v>
      </c>
      <c r="B46" s="490" t="s">
        <v>515</v>
      </c>
      <c r="C46" s="490" t="s">
        <v>680</v>
      </c>
      <c r="D46" s="500" t="s">
        <v>689</v>
      </c>
      <c r="E46" s="536" t="s">
        <v>2459</v>
      </c>
      <c r="F46" s="490" t="s">
        <v>333</v>
      </c>
      <c r="G46" s="551">
        <v>150</v>
      </c>
      <c r="H46" s="551">
        <v>150</v>
      </c>
      <c r="I46" s="4">
        <f t="shared" si="2"/>
        <v>30</v>
      </c>
    </row>
    <row r="47" spans="1:9" ht="15">
      <c r="A47" s="98">
        <v>39</v>
      </c>
      <c r="B47" s="491" t="s">
        <v>690</v>
      </c>
      <c r="C47" s="491" t="s">
        <v>529</v>
      </c>
      <c r="D47" s="501" t="s">
        <v>727</v>
      </c>
      <c r="E47" s="536" t="s">
        <v>2459</v>
      </c>
      <c r="F47" s="490" t="s">
        <v>333</v>
      </c>
      <c r="G47" s="551">
        <v>50</v>
      </c>
      <c r="H47" s="551">
        <v>50</v>
      </c>
      <c r="I47" s="4">
        <f t="shared" si="2"/>
        <v>10</v>
      </c>
    </row>
    <row r="48" spans="1:9" ht="15">
      <c r="A48" s="98">
        <v>40</v>
      </c>
      <c r="B48" s="484" t="s">
        <v>691</v>
      </c>
      <c r="C48" s="484" t="s">
        <v>692</v>
      </c>
      <c r="D48" s="491" t="s">
        <v>728</v>
      </c>
      <c r="E48" s="536" t="s">
        <v>2459</v>
      </c>
      <c r="F48" s="490" t="s">
        <v>333</v>
      </c>
      <c r="G48" s="551">
        <v>50</v>
      </c>
      <c r="H48" s="551">
        <v>50</v>
      </c>
      <c r="I48" s="4">
        <f t="shared" si="2"/>
        <v>10</v>
      </c>
    </row>
    <row r="49" spans="1:9" ht="15">
      <c r="A49" s="98">
        <v>41</v>
      </c>
      <c r="B49" s="484" t="s">
        <v>693</v>
      </c>
      <c r="C49" s="484" t="s">
        <v>694</v>
      </c>
      <c r="D49" s="484" t="s">
        <v>728</v>
      </c>
      <c r="E49" s="536" t="s">
        <v>2459</v>
      </c>
      <c r="F49" s="490" t="s">
        <v>333</v>
      </c>
      <c r="G49" s="551">
        <v>50</v>
      </c>
      <c r="H49" s="551">
        <v>50</v>
      </c>
      <c r="I49" s="4">
        <f t="shared" si="2"/>
        <v>10</v>
      </c>
    </row>
    <row r="50" spans="1:9" ht="15">
      <c r="A50" s="98">
        <v>42</v>
      </c>
      <c r="B50" s="484" t="s">
        <v>695</v>
      </c>
      <c r="C50" s="484" t="s">
        <v>696</v>
      </c>
      <c r="D50" s="484" t="s">
        <v>729</v>
      </c>
      <c r="E50" s="536" t="s">
        <v>2459</v>
      </c>
      <c r="F50" s="490" t="s">
        <v>333</v>
      </c>
      <c r="G50" s="551">
        <v>100</v>
      </c>
      <c r="H50" s="551">
        <v>100</v>
      </c>
      <c r="I50" s="4">
        <f t="shared" si="2"/>
        <v>20</v>
      </c>
    </row>
    <row r="51" spans="1:9" ht="15">
      <c r="A51" s="98">
        <v>43</v>
      </c>
      <c r="B51" s="484" t="s">
        <v>697</v>
      </c>
      <c r="C51" s="484" t="s">
        <v>698</v>
      </c>
      <c r="D51" s="484" t="s">
        <v>730</v>
      </c>
      <c r="E51" s="536" t="s">
        <v>2459</v>
      </c>
      <c r="F51" s="490" t="s">
        <v>333</v>
      </c>
      <c r="G51" s="551">
        <v>50</v>
      </c>
      <c r="H51" s="551">
        <v>50</v>
      </c>
      <c r="I51" s="4">
        <f t="shared" si="2"/>
        <v>10</v>
      </c>
    </row>
    <row r="52" spans="1:9" ht="15">
      <c r="A52" s="98">
        <v>44</v>
      </c>
      <c r="B52" s="484" t="s">
        <v>699</v>
      </c>
      <c r="C52" s="484" t="s">
        <v>700</v>
      </c>
      <c r="D52" s="488" t="s">
        <v>731</v>
      </c>
      <c r="E52" s="536" t="s">
        <v>2459</v>
      </c>
      <c r="F52" s="490" t="s">
        <v>333</v>
      </c>
      <c r="G52" s="551">
        <v>500</v>
      </c>
      <c r="H52" s="551">
        <v>500</v>
      </c>
      <c r="I52" s="4">
        <f t="shared" si="2"/>
        <v>100</v>
      </c>
    </row>
    <row r="53" spans="1:9" ht="15">
      <c r="A53" s="98">
        <v>45</v>
      </c>
      <c r="B53" s="484" t="s">
        <v>588</v>
      </c>
      <c r="C53" s="484" t="s">
        <v>701</v>
      </c>
      <c r="D53" s="488" t="s">
        <v>732</v>
      </c>
      <c r="E53" s="536" t="s">
        <v>2459</v>
      </c>
      <c r="F53" s="490" t="s">
        <v>333</v>
      </c>
      <c r="G53" s="551">
        <v>500</v>
      </c>
      <c r="H53" s="551">
        <v>500</v>
      </c>
      <c r="I53" s="4">
        <f t="shared" si="2"/>
        <v>100</v>
      </c>
    </row>
    <row r="54" spans="1:9" ht="15">
      <c r="A54" s="98">
        <v>46</v>
      </c>
      <c r="B54" s="484" t="s">
        <v>588</v>
      </c>
      <c r="C54" s="484" t="s">
        <v>702</v>
      </c>
      <c r="D54" s="488" t="s">
        <v>733</v>
      </c>
      <c r="E54" s="536" t="s">
        <v>2459</v>
      </c>
      <c r="F54" s="490" t="s">
        <v>333</v>
      </c>
      <c r="G54" s="551">
        <v>500</v>
      </c>
      <c r="H54" s="551">
        <v>500</v>
      </c>
      <c r="I54" s="4">
        <f t="shared" si="2"/>
        <v>100</v>
      </c>
    </row>
    <row r="55" spans="1:9" ht="15">
      <c r="A55" s="98">
        <v>47</v>
      </c>
      <c r="B55" s="484" t="s">
        <v>703</v>
      </c>
      <c r="C55" s="484" t="s">
        <v>704</v>
      </c>
      <c r="D55" s="488" t="s">
        <v>734</v>
      </c>
      <c r="E55" s="536" t="s">
        <v>2459</v>
      </c>
      <c r="F55" s="490" t="s">
        <v>333</v>
      </c>
      <c r="G55" s="551">
        <v>400</v>
      </c>
      <c r="H55" s="551">
        <v>400</v>
      </c>
      <c r="I55" s="4">
        <f t="shared" si="2"/>
        <v>80</v>
      </c>
    </row>
    <row r="56" spans="1:9" ht="15">
      <c r="A56" s="98">
        <v>48</v>
      </c>
      <c r="B56" s="484" t="s">
        <v>697</v>
      </c>
      <c r="C56" s="484" t="s">
        <v>705</v>
      </c>
      <c r="D56" s="488" t="s">
        <v>735</v>
      </c>
      <c r="E56" s="536" t="s">
        <v>2459</v>
      </c>
      <c r="F56" s="490" t="s">
        <v>333</v>
      </c>
      <c r="G56" s="551">
        <v>500</v>
      </c>
      <c r="H56" s="551">
        <v>500</v>
      </c>
      <c r="I56" s="4">
        <f t="shared" si="2"/>
        <v>100</v>
      </c>
    </row>
    <row r="57" spans="1:9" ht="15">
      <c r="A57" s="98">
        <v>49</v>
      </c>
      <c r="B57" s="484" t="s">
        <v>515</v>
      </c>
      <c r="C57" s="484" t="s">
        <v>706</v>
      </c>
      <c r="D57" s="488" t="s">
        <v>736</v>
      </c>
      <c r="E57" s="536" t="s">
        <v>2459</v>
      </c>
      <c r="F57" s="490" t="s">
        <v>333</v>
      </c>
      <c r="G57" s="551">
        <v>500</v>
      </c>
      <c r="H57" s="551">
        <v>500</v>
      </c>
      <c r="I57" s="4">
        <f t="shared" si="2"/>
        <v>100</v>
      </c>
    </row>
    <row r="58" spans="1:9" ht="15">
      <c r="A58" s="98">
        <v>50</v>
      </c>
      <c r="B58" s="484" t="s">
        <v>534</v>
      </c>
      <c r="C58" s="484" t="s">
        <v>707</v>
      </c>
      <c r="D58" s="488" t="s">
        <v>737</v>
      </c>
      <c r="E58" s="536" t="s">
        <v>2459</v>
      </c>
      <c r="F58" s="490" t="s">
        <v>333</v>
      </c>
      <c r="G58" s="551">
        <v>500</v>
      </c>
      <c r="H58" s="551">
        <v>500</v>
      </c>
      <c r="I58" s="4">
        <f t="shared" si="2"/>
        <v>100</v>
      </c>
    </row>
    <row r="59" spans="1:9" ht="15">
      <c r="A59" s="98">
        <v>51</v>
      </c>
      <c r="B59" s="484" t="s">
        <v>708</v>
      </c>
      <c r="C59" s="484" t="s">
        <v>709</v>
      </c>
      <c r="D59" s="488" t="s">
        <v>738</v>
      </c>
      <c r="E59" s="536" t="s">
        <v>2459</v>
      </c>
      <c r="F59" s="490" t="s">
        <v>333</v>
      </c>
      <c r="G59" s="551">
        <v>500</v>
      </c>
      <c r="H59" s="551">
        <v>500</v>
      </c>
      <c r="I59" s="4">
        <f t="shared" si="2"/>
        <v>100</v>
      </c>
    </row>
    <row r="60" spans="1:9" ht="30">
      <c r="A60" s="98">
        <v>52</v>
      </c>
      <c r="B60" s="484" t="s">
        <v>710</v>
      </c>
      <c r="C60" s="484" t="s">
        <v>711</v>
      </c>
      <c r="D60" s="488" t="s">
        <v>739</v>
      </c>
      <c r="E60" s="490" t="s">
        <v>2459</v>
      </c>
      <c r="F60" s="490" t="s">
        <v>333</v>
      </c>
      <c r="G60" s="551">
        <v>500</v>
      </c>
      <c r="H60" s="551">
        <v>500</v>
      </c>
      <c r="I60" s="4">
        <f t="shared" si="2"/>
        <v>100</v>
      </c>
    </row>
    <row r="61" spans="1:9" ht="15">
      <c r="A61" s="98">
        <v>53</v>
      </c>
      <c r="B61" s="492" t="s">
        <v>712</v>
      </c>
      <c r="C61" s="492" t="s">
        <v>713</v>
      </c>
      <c r="D61" s="502" t="s">
        <v>740</v>
      </c>
      <c r="E61" s="536" t="s">
        <v>2459</v>
      </c>
      <c r="F61" s="490" t="s">
        <v>333</v>
      </c>
      <c r="G61" s="551">
        <v>600</v>
      </c>
      <c r="H61" s="551">
        <v>600</v>
      </c>
      <c r="I61" s="4">
        <f t="shared" si="2"/>
        <v>120</v>
      </c>
    </row>
    <row r="62" spans="1:9" ht="15">
      <c r="A62" s="98">
        <v>54</v>
      </c>
      <c r="B62" s="492" t="s">
        <v>714</v>
      </c>
      <c r="C62" s="492" t="s">
        <v>715</v>
      </c>
      <c r="D62" s="502" t="s">
        <v>741</v>
      </c>
      <c r="E62" s="536" t="s">
        <v>2459</v>
      </c>
      <c r="F62" s="490" t="s">
        <v>333</v>
      </c>
      <c r="G62" s="551">
        <v>500</v>
      </c>
      <c r="H62" s="551">
        <v>500</v>
      </c>
      <c r="I62" s="4">
        <f t="shared" si="2"/>
        <v>100</v>
      </c>
    </row>
    <row r="63" spans="1:9" ht="15">
      <c r="A63" s="98">
        <v>55</v>
      </c>
      <c r="B63" s="492" t="s">
        <v>588</v>
      </c>
      <c r="C63" s="492" t="s">
        <v>716</v>
      </c>
      <c r="D63" s="502" t="s">
        <v>742</v>
      </c>
      <c r="E63" s="536" t="s">
        <v>2459</v>
      </c>
      <c r="F63" s="490" t="s">
        <v>333</v>
      </c>
      <c r="G63" s="551">
        <v>500</v>
      </c>
      <c r="H63" s="551">
        <v>500</v>
      </c>
      <c r="I63" s="4">
        <f t="shared" si="2"/>
        <v>100</v>
      </c>
    </row>
    <row r="64" spans="1:9" ht="15">
      <c r="A64" s="98">
        <v>56</v>
      </c>
      <c r="B64" s="492" t="s">
        <v>717</v>
      </c>
      <c r="C64" s="492" t="s">
        <v>718</v>
      </c>
      <c r="D64" s="502" t="s">
        <v>743</v>
      </c>
      <c r="E64" s="536" t="s">
        <v>2459</v>
      </c>
      <c r="F64" s="490" t="s">
        <v>333</v>
      </c>
      <c r="G64" s="551">
        <v>700</v>
      </c>
      <c r="H64" s="551">
        <v>700</v>
      </c>
      <c r="I64" s="4">
        <f t="shared" si="2"/>
        <v>140</v>
      </c>
    </row>
    <row r="65" spans="1:9" ht="15">
      <c r="A65" s="98">
        <v>57</v>
      </c>
      <c r="B65" s="492" t="s">
        <v>588</v>
      </c>
      <c r="C65" s="492" t="s">
        <v>719</v>
      </c>
      <c r="D65" s="502" t="s">
        <v>744</v>
      </c>
      <c r="E65" s="536" t="s">
        <v>2459</v>
      </c>
      <c r="F65" s="490" t="s">
        <v>333</v>
      </c>
      <c r="G65" s="551">
        <v>700</v>
      </c>
      <c r="H65" s="551">
        <v>700</v>
      </c>
      <c r="I65" s="4">
        <f t="shared" si="2"/>
        <v>140</v>
      </c>
    </row>
    <row r="66" spans="1:9" ht="15">
      <c r="A66" s="98">
        <v>58</v>
      </c>
      <c r="B66" s="492" t="s">
        <v>720</v>
      </c>
      <c r="C66" s="492" t="s">
        <v>721</v>
      </c>
      <c r="D66" s="502" t="s">
        <v>745</v>
      </c>
      <c r="E66" s="536" t="s">
        <v>2459</v>
      </c>
      <c r="F66" s="490" t="s">
        <v>333</v>
      </c>
      <c r="G66" s="551">
        <v>700</v>
      </c>
      <c r="H66" s="551">
        <v>700</v>
      </c>
      <c r="I66" s="4">
        <f t="shared" si="2"/>
        <v>140</v>
      </c>
    </row>
    <row r="67" spans="1:9" ht="15">
      <c r="A67" s="98">
        <v>59</v>
      </c>
      <c r="B67" s="492" t="s">
        <v>722</v>
      </c>
      <c r="C67" s="492" t="s">
        <v>723</v>
      </c>
      <c r="D67" s="502" t="s">
        <v>746</v>
      </c>
      <c r="E67" s="536" t="s">
        <v>2459</v>
      </c>
      <c r="F67" s="490" t="s">
        <v>333</v>
      </c>
      <c r="G67" s="551">
        <v>500</v>
      </c>
      <c r="H67" s="551">
        <v>500</v>
      </c>
      <c r="I67" s="4">
        <f t="shared" si="2"/>
        <v>100</v>
      </c>
    </row>
    <row r="68" spans="1:9" ht="15">
      <c r="A68" s="98">
        <v>60</v>
      </c>
      <c r="B68" s="492" t="s">
        <v>720</v>
      </c>
      <c r="C68" s="492" t="s">
        <v>724</v>
      </c>
      <c r="D68" s="502" t="s">
        <v>747</v>
      </c>
      <c r="E68" s="536" t="s">
        <v>2459</v>
      </c>
      <c r="F68" s="490" t="s">
        <v>333</v>
      </c>
      <c r="G68" s="551">
        <v>400</v>
      </c>
      <c r="H68" s="551">
        <v>400</v>
      </c>
      <c r="I68" s="4">
        <f t="shared" si="2"/>
        <v>80</v>
      </c>
    </row>
    <row r="69" spans="1:9" ht="15">
      <c r="A69" s="98">
        <v>61</v>
      </c>
      <c r="B69" s="479" t="s">
        <v>725</v>
      </c>
      <c r="C69" s="479" t="s">
        <v>726</v>
      </c>
      <c r="D69" s="487">
        <v>62007015389</v>
      </c>
      <c r="E69" s="536" t="s">
        <v>2459</v>
      </c>
      <c r="F69" s="490" t="s">
        <v>333</v>
      </c>
      <c r="G69" s="551">
        <v>150</v>
      </c>
      <c r="H69" s="551">
        <v>150</v>
      </c>
      <c r="I69" s="4">
        <f t="shared" si="2"/>
        <v>30</v>
      </c>
    </row>
    <row r="70" spans="1:9" ht="15">
      <c r="A70" s="98">
        <v>62</v>
      </c>
      <c r="B70" s="484" t="s">
        <v>748</v>
      </c>
      <c r="C70" s="484" t="s">
        <v>749</v>
      </c>
      <c r="D70" s="488" t="s">
        <v>765</v>
      </c>
      <c r="E70" s="536" t="s">
        <v>2459</v>
      </c>
      <c r="F70" s="490" t="s">
        <v>333</v>
      </c>
      <c r="G70" s="551">
        <v>550</v>
      </c>
      <c r="H70" s="551">
        <v>550</v>
      </c>
      <c r="I70" s="4">
        <f t="shared" si="2"/>
        <v>110</v>
      </c>
    </row>
    <row r="71" spans="1:9" ht="15">
      <c r="A71" s="98">
        <v>63</v>
      </c>
      <c r="B71" s="484" t="s">
        <v>750</v>
      </c>
      <c r="C71" s="484" t="s">
        <v>751</v>
      </c>
      <c r="D71" s="488" t="s">
        <v>766</v>
      </c>
      <c r="E71" s="536" t="s">
        <v>2459</v>
      </c>
      <c r="F71" s="490" t="s">
        <v>333</v>
      </c>
      <c r="G71" s="551">
        <v>50</v>
      </c>
      <c r="H71" s="551">
        <v>50</v>
      </c>
      <c r="I71" s="4">
        <f t="shared" si="2"/>
        <v>10</v>
      </c>
    </row>
    <row r="72" spans="1:9" ht="15">
      <c r="A72" s="98">
        <v>64</v>
      </c>
      <c r="B72" s="484" t="s">
        <v>693</v>
      </c>
      <c r="C72" s="484" t="s">
        <v>752</v>
      </c>
      <c r="D72" s="488" t="s">
        <v>767</v>
      </c>
      <c r="E72" s="536" t="s">
        <v>2459</v>
      </c>
      <c r="F72" s="490" t="s">
        <v>333</v>
      </c>
      <c r="G72" s="551">
        <v>650</v>
      </c>
      <c r="H72" s="551">
        <v>650</v>
      </c>
      <c r="I72" s="4">
        <f t="shared" si="2"/>
        <v>130</v>
      </c>
    </row>
    <row r="73" spans="1:9" ht="15">
      <c r="A73" s="98">
        <v>65</v>
      </c>
      <c r="B73" s="484" t="s">
        <v>675</v>
      </c>
      <c r="C73" s="484" t="s">
        <v>753</v>
      </c>
      <c r="D73" s="488" t="s">
        <v>768</v>
      </c>
      <c r="E73" s="536" t="s">
        <v>2459</v>
      </c>
      <c r="F73" s="490" t="s">
        <v>333</v>
      </c>
      <c r="G73" s="551">
        <v>600</v>
      </c>
      <c r="H73" s="551">
        <v>600</v>
      </c>
      <c r="I73" s="4">
        <f t="shared" si="2"/>
        <v>120</v>
      </c>
    </row>
    <row r="74" spans="1:9" ht="15">
      <c r="A74" s="98">
        <v>66</v>
      </c>
      <c r="B74" s="484" t="s">
        <v>754</v>
      </c>
      <c r="C74" s="484" t="s">
        <v>755</v>
      </c>
      <c r="D74" s="488" t="s">
        <v>769</v>
      </c>
      <c r="E74" s="536" t="s">
        <v>2459</v>
      </c>
      <c r="F74" s="490" t="s">
        <v>333</v>
      </c>
      <c r="G74" s="551">
        <v>600</v>
      </c>
      <c r="H74" s="551">
        <v>600</v>
      </c>
      <c r="I74" s="4">
        <f t="shared" si="2"/>
        <v>120</v>
      </c>
    </row>
    <row r="75" spans="1:9" ht="15">
      <c r="A75" s="98">
        <v>67</v>
      </c>
      <c r="B75" s="484" t="s">
        <v>756</v>
      </c>
      <c r="C75" s="484" t="s">
        <v>757</v>
      </c>
      <c r="D75" s="488" t="s">
        <v>770</v>
      </c>
      <c r="E75" s="536" t="s">
        <v>2459</v>
      </c>
      <c r="F75" s="490" t="s">
        <v>333</v>
      </c>
      <c r="G75" s="551">
        <v>600</v>
      </c>
      <c r="H75" s="551">
        <v>600</v>
      </c>
      <c r="I75" s="4">
        <f t="shared" si="2"/>
        <v>120</v>
      </c>
    </row>
    <row r="76" spans="1:9" ht="15">
      <c r="A76" s="98">
        <v>68</v>
      </c>
      <c r="B76" s="484" t="s">
        <v>758</v>
      </c>
      <c r="C76" s="484" t="s">
        <v>759</v>
      </c>
      <c r="D76" s="488" t="s">
        <v>771</v>
      </c>
      <c r="E76" s="536" t="s">
        <v>2459</v>
      </c>
      <c r="F76" s="490" t="s">
        <v>333</v>
      </c>
      <c r="G76" s="551">
        <v>50</v>
      </c>
      <c r="H76" s="551">
        <v>50</v>
      </c>
      <c r="I76" s="4">
        <f t="shared" si="2"/>
        <v>10</v>
      </c>
    </row>
    <row r="77" spans="1:9" ht="15">
      <c r="A77" s="98">
        <v>69</v>
      </c>
      <c r="B77" s="484" t="s">
        <v>655</v>
      </c>
      <c r="C77" s="484" t="s">
        <v>760</v>
      </c>
      <c r="D77" s="488" t="s">
        <v>772</v>
      </c>
      <c r="E77" s="536" t="s">
        <v>2459</v>
      </c>
      <c r="F77" s="490" t="s">
        <v>333</v>
      </c>
      <c r="G77" s="551">
        <v>50</v>
      </c>
      <c r="H77" s="551">
        <v>50</v>
      </c>
      <c r="I77" s="4">
        <f t="shared" si="2"/>
        <v>10</v>
      </c>
    </row>
    <row r="78" spans="1:9" ht="15">
      <c r="A78" s="98">
        <v>70</v>
      </c>
      <c r="B78" s="484" t="s">
        <v>761</v>
      </c>
      <c r="C78" s="484" t="s">
        <v>762</v>
      </c>
      <c r="D78" s="488" t="s">
        <v>773</v>
      </c>
      <c r="E78" s="536" t="s">
        <v>2459</v>
      </c>
      <c r="F78" s="490" t="s">
        <v>333</v>
      </c>
      <c r="G78" s="551">
        <v>50</v>
      </c>
      <c r="H78" s="551">
        <v>50</v>
      </c>
      <c r="I78" s="4">
        <f t="shared" si="2"/>
        <v>10</v>
      </c>
    </row>
    <row r="79" spans="1:9" ht="15">
      <c r="A79" s="98">
        <v>71</v>
      </c>
      <c r="B79" s="490" t="s">
        <v>763</v>
      </c>
      <c r="C79" s="490" t="s">
        <v>764</v>
      </c>
      <c r="D79" s="499" t="s">
        <v>774</v>
      </c>
      <c r="E79" s="536" t="s">
        <v>2459</v>
      </c>
      <c r="F79" s="490" t="s">
        <v>333</v>
      </c>
      <c r="G79" s="551">
        <v>150</v>
      </c>
      <c r="H79" s="551">
        <v>150</v>
      </c>
      <c r="I79" s="4">
        <f t="shared" si="2"/>
        <v>30</v>
      </c>
    </row>
    <row r="80" spans="1:9" ht="15">
      <c r="A80" s="98">
        <v>72</v>
      </c>
      <c r="B80" s="484" t="s">
        <v>775</v>
      </c>
      <c r="C80" s="484" t="s">
        <v>776</v>
      </c>
      <c r="D80" s="488" t="s">
        <v>795</v>
      </c>
      <c r="E80" s="536" t="s">
        <v>2459</v>
      </c>
      <c r="F80" s="490" t="s">
        <v>333</v>
      </c>
      <c r="G80" s="551">
        <v>1100</v>
      </c>
      <c r="H80" s="551">
        <v>1100</v>
      </c>
      <c r="I80" s="4">
        <f t="shared" si="2"/>
        <v>220</v>
      </c>
    </row>
    <row r="81" spans="1:9" ht="15">
      <c r="A81" s="98">
        <v>73</v>
      </c>
      <c r="B81" s="484" t="s">
        <v>777</v>
      </c>
      <c r="C81" s="484" t="s">
        <v>759</v>
      </c>
      <c r="D81" s="488" t="s">
        <v>796</v>
      </c>
      <c r="E81" s="536" t="s">
        <v>2459</v>
      </c>
      <c r="F81" s="490" t="s">
        <v>333</v>
      </c>
      <c r="G81" s="551">
        <v>1550</v>
      </c>
      <c r="H81" s="551">
        <v>1550</v>
      </c>
      <c r="I81" s="4">
        <f t="shared" si="2"/>
        <v>310</v>
      </c>
    </row>
    <row r="82" spans="1:9" ht="15">
      <c r="A82" s="98">
        <v>74</v>
      </c>
      <c r="B82" s="484" t="s">
        <v>778</v>
      </c>
      <c r="C82" s="484" t="s">
        <v>779</v>
      </c>
      <c r="D82" s="488" t="s">
        <v>797</v>
      </c>
      <c r="E82" s="536" t="s">
        <v>2459</v>
      </c>
      <c r="F82" s="490" t="s">
        <v>333</v>
      </c>
      <c r="G82" s="551">
        <v>750</v>
      </c>
      <c r="H82" s="551">
        <v>750</v>
      </c>
      <c r="I82" s="4">
        <f t="shared" si="2"/>
        <v>150</v>
      </c>
    </row>
    <row r="83" spans="1:9" ht="15">
      <c r="A83" s="98">
        <v>75</v>
      </c>
      <c r="B83" s="484" t="s">
        <v>781</v>
      </c>
      <c r="C83" s="484" t="s">
        <v>782</v>
      </c>
      <c r="D83" s="488" t="s">
        <v>798</v>
      </c>
      <c r="E83" s="536" t="s">
        <v>2459</v>
      </c>
      <c r="F83" s="490" t="s">
        <v>333</v>
      </c>
      <c r="G83" s="551">
        <v>1100</v>
      </c>
      <c r="H83" s="551">
        <v>1100</v>
      </c>
      <c r="I83" s="4">
        <f>G83*20%</f>
        <v>220</v>
      </c>
    </row>
    <row r="84" spans="1:9" ht="15">
      <c r="A84" s="98">
        <v>76</v>
      </c>
    </row>
    <row r="85" spans="1:9" ht="15">
      <c r="A85" s="98">
        <v>77</v>
      </c>
      <c r="B85" s="484" t="s">
        <v>783</v>
      </c>
      <c r="C85" s="484" t="s">
        <v>784</v>
      </c>
      <c r="D85" s="488" t="s">
        <v>799</v>
      </c>
      <c r="E85" s="536" t="s">
        <v>2459</v>
      </c>
      <c r="F85" s="490" t="s">
        <v>333</v>
      </c>
      <c r="G85" s="551">
        <v>500</v>
      </c>
      <c r="H85" s="551">
        <v>500</v>
      </c>
      <c r="I85" s="4">
        <f t="shared" si="2"/>
        <v>100</v>
      </c>
    </row>
    <row r="86" spans="1:9" ht="15">
      <c r="A86" s="98">
        <v>78</v>
      </c>
      <c r="B86" s="484" t="s">
        <v>785</v>
      </c>
      <c r="C86" s="484" t="s">
        <v>786</v>
      </c>
      <c r="D86" s="488" t="s">
        <v>800</v>
      </c>
      <c r="E86" s="536" t="s">
        <v>2459</v>
      </c>
      <c r="F86" s="490" t="s">
        <v>333</v>
      </c>
      <c r="G86" s="551">
        <v>600</v>
      </c>
      <c r="H86" s="551">
        <v>600</v>
      </c>
      <c r="I86" s="4">
        <f t="shared" si="2"/>
        <v>120</v>
      </c>
    </row>
    <row r="87" spans="1:9" ht="15">
      <c r="A87" s="98">
        <v>79</v>
      </c>
      <c r="B87" s="484" t="s">
        <v>787</v>
      </c>
      <c r="C87" s="484" t="s">
        <v>788</v>
      </c>
      <c r="D87" s="488" t="s">
        <v>801</v>
      </c>
      <c r="E87" s="536" t="s">
        <v>2459</v>
      </c>
      <c r="F87" s="490" t="s">
        <v>333</v>
      </c>
      <c r="G87" s="551">
        <v>500</v>
      </c>
      <c r="H87" s="551">
        <v>500</v>
      </c>
      <c r="I87" s="4">
        <f t="shared" si="2"/>
        <v>100</v>
      </c>
    </row>
    <row r="88" spans="1:9" ht="15">
      <c r="A88" s="98">
        <v>80</v>
      </c>
      <c r="B88" s="484" t="s">
        <v>789</v>
      </c>
      <c r="C88" s="484" t="s">
        <v>790</v>
      </c>
      <c r="D88" s="488" t="s">
        <v>802</v>
      </c>
      <c r="E88" s="536" t="s">
        <v>2459</v>
      </c>
      <c r="F88" s="490" t="s">
        <v>333</v>
      </c>
      <c r="G88" s="551">
        <v>500</v>
      </c>
      <c r="H88" s="551">
        <v>500</v>
      </c>
      <c r="I88" s="4">
        <f t="shared" si="2"/>
        <v>100</v>
      </c>
    </row>
    <row r="89" spans="1:9" ht="15">
      <c r="A89" s="98">
        <v>81</v>
      </c>
      <c r="B89" s="484" t="s">
        <v>791</v>
      </c>
      <c r="C89" s="484" t="s">
        <v>792</v>
      </c>
      <c r="D89" s="488" t="s">
        <v>803</v>
      </c>
      <c r="E89" s="536" t="s">
        <v>2459</v>
      </c>
      <c r="F89" s="490" t="s">
        <v>333</v>
      </c>
      <c r="G89" s="551">
        <v>1000</v>
      </c>
      <c r="H89" s="551">
        <v>1000</v>
      </c>
      <c r="I89" s="4">
        <f t="shared" si="2"/>
        <v>200</v>
      </c>
    </row>
    <row r="90" spans="1:9" ht="15">
      <c r="A90" s="98">
        <v>82</v>
      </c>
      <c r="B90" s="490" t="s">
        <v>793</v>
      </c>
      <c r="C90" s="490" t="s">
        <v>794</v>
      </c>
      <c r="D90" s="499" t="s">
        <v>1340</v>
      </c>
      <c r="E90" s="536" t="s">
        <v>2459</v>
      </c>
      <c r="F90" s="490" t="s">
        <v>333</v>
      </c>
      <c r="G90" s="551">
        <v>150</v>
      </c>
      <c r="H90" s="551">
        <v>150</v>
      </c>
      <c r="I90" s="4">
        <f t="shared" si="2"/>
        <v>30</v>
      </c>
    </row>
    <row r="91" spans="1:9" ht="15">
      <c r="A91" s="98">
        <v>83</v>
      </c>
      <c r="B91" s="484" t="s">
        <v>540</v>
      </c>
      <c r="C91" s="493" t="s">
        <v>643</v>
      </c>
      <c r="D91" s="488" t="s">
        <v>812</v>
      </c>
      <c r="E91" s="536" t="s">
        <v>2459</v>
      </c>
      <c r="F91" s="490" t="s">
        <v>333</v>
      </c>
      <c r="G91" s="551">
        <v>200</v>
      </c>
      <c r="H91" s="551">
        <v>200</v>
      </c>
      <c r="I91" s="4">
        <f t="shared" si="2"/>
        <v>40</v>
      </c>
    </row>
    <row r="92" spans="1:9" ht="15">
      <c r="A92" s="98">
        <v>84</v>
      </c>
      <c r="B92" s="484" t="s">
        <v>708</v>
      </c>
      <c r="C92" s="484" t="s">
        <v>804</v>
      </c>
      <c r="D92" s="488" t="s">
        <v>813</v>
      </c>
      <c r="E92" s="536" t="s">
        <v>2459</v>
      </c>
      <c r="F92" s="490" t="s">
        <v>333</v>
      </c>
      <c r="G92" s="551">
        <v>2200</v>
      </c>
      <c r="H92" s="551">
        <v>2200</v>
      </c>
      <c r="I92" s="4">
        <f t="shared" si="2"/>
        <v>440</v>
      </c>
    </row>
    <row r="93" spans="1:9" ht="15">
      <c r="A93" s="98">
        <v>85</v>
      </c>
      <c r="B93" s="484" t="s">
        <v>806</v>
      </c>
      <c r="C93" s="484" t="s">
        <v>807</v>
      </c>
      <c r="D93" s="488" t="s">
        <v>814</v>
      </c>
      <c r="E93" s="536" t="s">
        <v>2459</v>
      </c>
      <c r="F93" s="490" t="s">
        <v>333</v>
      </c>
      <c r="G93" s="551">
        <v>1900</v>
      </c>
      <c r="H93" s="551">
        <v>1900</v>
      </c>
      <c r="I93" s="4">
        <f t="shared" ref="I93:I126" si="3">G93*20%</f>
        <v>380</v>
      </c>
    </row>
    <row r="94" spans="1:9" ht="15">
      <c r="A94" s="98">
        <v>86</v>
      </c>
      <c r="B94" s="484" t="s">
        <v>808</v>
      </c>
      <c r="C94" s="484" t="s">
        <v>804</v>
      </c>
      <c r="D94" s="488" t="s">
        <v>815</v>
      </c>
      <c r="E94" s="536" t="s">
        <v>2459</v>
      </c>
      <c r="F94" s="490" t="s">
        <v>333</v>
      </c>
      <c r="G94" s="551">
        <v>2000</v>
      </c>
      <c r="H94" s="551">
        <v>2000</v>
      </c>
      <c r="I94" s="4">
        <f t="shared" si="3"/>
        <v>400</v>
      </c>
    </row>
    <row r="95" spans="1:9" ht="15">
      <c r="A95" s="98">
        <v>87</v>
      </c>
      <c r="B95" s="484" t="s">
        <v>809</v>
      </c>
      <c r="C95" s="484" t="s">
        <v>810</v>
      </c>
      <c r="D95" s="488" t="s">
        <v>816</v>
      </c>
      <c r="E95" s="536" t="s">
        <v>2459</v>
      </c>
      <c r="F95" s="490" t="s">
        <v>333</v>
      </c>
      <c r="G95" s="551">
        <v>1900</v>
      </c>
      <c r="H95" s="551">
        <v>1900</v>
      </c>
      <c r="I95" s="4">
        <f t="shared" si="3"/>
        <v>380</v>
      </c>
    </row>
    <row r="96" spans="1:9" ht="15">
      <c r="A96" s="98">
        <v>88</v>
      </c>
      <c r="B96" s="484" t="s">
        <v>540</v>
      </c>
      <c r="C96" s="484" t="s">
        <v>643</v>
      </c>
      <c r="D96" s="488" t="s">
        <v>812</v>
      </c>
      <c r="E96" s="536" t="s">
        <v>2459</v>
      </c>
      <c r="F96" s="490" t="s">
        <v>333</v>
      </c>
      <c r="G96" s="551">
        <v>1700</v>
      </c>
      <c r="H96" s="551">
        <v>1700</v>
      </c>
      <c r="I96" s="4">
        <f t="shared" si="3"/>
        <v>340</v>
      </c>
    </row>
    <row r="97" spans="1:9" ht="15">
      <c r="A97" s="98">
        <v>89</v>
      </c>
      <c r="B97" s="479" t="s">
        <v>588</v>
      </c>
      <c r="C97" s="479" t="s">
        <v>811</v>
      </c>
      <c r="D97" s="489" t="s">
        <v>817</v>
      </c>
      <c r="E97" s="536" t="s">
        <v>2459</v>
      </c>
      <c r="F97" s="490" t="s">
        <v>333</v>
      </c>
      <c r="G97" s="551">
        <v>150</v>
      </c>
      <c r="H97" s="551">
        <v>150</v>
      </c>
      <c r="I97" s="4">
        <f t="shared" si="3"/>
        <v>30</v>
      </c>
    </row>
    <row r="98" spans="1:9" ht="15">
      <c r="A98" s="98">
        <v>90</v>
      </c>
      <c r="B98" s="484" t="s">
        <v>525</v>
      </c>
      <c r="C98" s="490" t="s">
        <v>818</v>
      </c>
      <c r="D98" s="503" t="s">
        <v>828</v>
      </c>
      <c r="E98" s="536" t="s">
        <v>2459</v>
      </c>
      <c r="F98" s="490" t="s">
        <v>333</v>
      </c>
      <c r="G98" s="551">
        <v>800</v>
      </c>
      <c r="H98" s="551">
        <v>800</v>
      </c>
      <c r="I98" s="4">
        <f t="shared" si="3"/>
        <v>160</v>
      </c>
    </row>
    <row r="99" spans="1:9" ht="15">
      <c r="A99" s="98">
        <v>91</v>
      </c>
      <c r="B99" s="484" t="s">
        <v>819</v>
      </c>
      <c r="C99" s="490" t="s">
        <v>820</v>
      </c>
      <c r="D99" s="503" t="s">
        <v>829</v>
      </c>
      <c r="E99" s="536" t="s">
        <v>2459</v>
      </c>
      <c r="F99" s="490" t="s">
        <v>333</v>
      </c>
      <c r="G99" s="551">
        <v>700</v>
      </c>
      <c r="H99" s="551">
        <v>700</v>
      </c>
      <c r="I99" s="4">
        <f t="shared" si="3"/>
        <v>140</v>
      </c>
    </row>
    <row r="100" spans="1:9" ht="15">
      <c r="A100" s="98">
        <v>92</v>
      </c>
      <c r="B100" s="484" t="s">
        <v>821</v>
      </c>
      <c r="C100" s="490" t="s">
        <v>822</v>
      </c>
      <c r="D100" s="503" t="s">
        <v>830</v>
      </c>
      <c r="E100" s="536" t="s">
        <v>2459</v>
      </c>
      <c r="F100" s="490" t="s">
        <v>333</v>
      </c>
      <c r="G100" s="551">
        <v>700</v>
      </c>
      <c r="H100" s="551">
        <v>700</v>
      </c>
      <c r="I100" s="4">
        <f t="shared" si="3"/>
        <v>140</v>
      </c>
    </row>
    <row r="101" spans="1:9" ht="15">
      <c r="A101" s="98">
        <v>93</v>
      </c>
      <c r="B101" s="484" t="s">
        <v>823</v>
      </c>
      <c r="C101" s="490" t="s">
        <v>824</v>
      </c>
      <c r="D101" s="503" t="s">
        <v>831</v>
      </c>
      <c r="E101" s="536" t="s">
        <v>2459</v>
      </c>
      <c r="F101" s="490" t="s">
        <v>333</v>
      </c>
      <c r="G101" s="551">
        <v>700</v>
      </c>
      <c r="H101" s="551">
        <v>700</v>
      </c>
      <c r="I101" s="4">
        <f t="shared" si="3"/>
        <v>140</v>
      </c>
    </row>
    <row r="102" spans="1:9" ht="15">
      <c r="A102" s="98">
        <v>94</v>
      </c>
      <c r="B102" s="484" t="s">
        <v>655</v>
      </c>
      <c r="C102" s="490" t="s">
        <v>825</v>
      </c>
      <c r="D102" s="503" t="s">
        <v>832</v>
      </c>
      <c r="E102" s="536" t="s">
        <v>2459</v>
      </c>
      <c r="F102" s="490" t="s">
        <v>333</v>
      </c>
      <c r="G102" s="551">
        <v>700</v>
      </c>
      <c r="H102" s="551">
        <v>700</v>
      </c>
      <c r="I102" s="4">
        <f t="shared" si="3"/>
        <v>140</v>
      </c>
    </row>
    <row r="103" spans="1:9" ht="15">
      <c r="A103" s="98">
        <v>95</v>
      </c>
      <c r="B103" s="484" t="s">
        <v>655</v>
      </c>
      <c r="C103" s="490" t="s">
        <v>826</v>
      </c>
      <c r="D103" s="503" t="s">
        <v>833</v>
      </c>
      <c r="E103" s="536" t="s">
        <v>2459</v>
      </c>
      <c r="F103" s="490" t="s">
        <v>333</v>
      </c>
      <c r="G103" s="551">
        <v>700</v>
      </c>
      <c r="H103" s="551">
        <v>700</v>
      </c>
      <c r="I103" s="4">
        <f t="shared" si="3"/>
        <v>140</v>
      </c>
    </row>
    <row r="104" spans="1:9" ht="15">
      <c r="A104" s="98">
        <v>96</v>
      </c>
      <c r="B104" s="484" t="s">
        <v>655</v>
      </c>
      <c r="C104" s="490" t="s">
        <v>827</v>
      </c>
      <c r="D104" s="503" t="s">
        <v>834</v>
      </c>
      <c r="E104" s="536" t="s">
        <v>2459</v>
      </c>
      <c r="F104" s="490" t="s">
        <v>333</v>
      </c>
      <c r="G104" s="551">
        <v>150</v>
      </c>
      <c r="H104" s="551">
        <v>150</v>
      </c>
      <c r="I104" s="4">
        <f t="shared" si="3"/>
        <v>30</v>
      </c>
    </row>
    <row r="105" spans="1:9" ht="15">
      <c r="A105" s="98">
        <v>97</v>
      </c>
      <c r="B105" s="479" t="s">
        <v>835</v>
      </c>
      <c r="C105" s="480" t="s">
        <v>836</v>
      </c>
      <c r="D105" s="485">
        <v>62013002645</v>
      </c>
      <c r="E105" s="536" t="s">
        <v>2459</v>
      </c>
      <c r="F105" s="490" t="s">
        <v>333</v>
      </c>
      <c r="G105" s="551">
        <v>550</v>
      </c>
      <c r="H105" s="551">
        <v>550</v>
      </c>
      <c r="I105" s="4">
        <f t="shared" si="3"/>
        <v>110</v>
      </c>
    </row>
    <row r="106" spans="1:9" ht="15">
      <c r="A106" s="98">
        <v>98</v>
      </c>
      <c r="B106" s="479" t="s">
        <v>675</v>
      </c>
      <c r="C106" s="479" t="s">
        <v>837</v>
      </c>
      <c r="D106" s="485" t="s">
        <v>869</v>
      </c>
      <c r="E106" s="536" t="s">
        <v>2459</v>
      </c>
      <c r="F106" s="490" t="s">
        <v>333</v>
      </c>
      <c r="G106" s="551">
        <v>250</v>
      </c>
      <c r="H106" s="551">
        <v>250</v>
      </c>
      <c r="I106" s="4">
        <f t="shared" si="3"/>
        <v>50</v>
      </c>
    </row>
    <row r="107" spans="1:9" ht="15">
      <c r="A107" s="98">
        <v>99</v>
      </c>
      <c r="B107" s="479" t="s">
        <v>838</v>
      </c>
      <c r="C107" s="479" t="s">
        <v>839</v>
      </c>
      <c r="D107" s="485" t="s">
        <v>870</v>
      </c>
      <c r="E107" s="536" t="s">
        <v>2459</v>
      </c>
      <c r="F107" s="490" t="s">
        <v>333</v>
      </c>
      <c r="G107" s="551">
        <v>50</v>
      </c>
      <c r="H107" s="551">
        <v>50</v>
      </c>
      <c r="I107" s="4">
        <f t="shared" si="3"/>
        <v>10</v>
      </c>
    </row>
    <row r="108" spans="1:9" ht="15">
      <c r="A108" s="98">
        <v>100</v>
      </c>
      <c r="B108" s="479" t="s">
        <v>780</v>
      </c>
      <c r="C108" s="479" t="s">
        <v>840</v>
      </c>
      <c r="D108" s="485" t="s">
        <v>871</v>
      </c>
      <c r="E108" s="536" t="s">
        <v>2459</v>
      </c>
      <c r="F108" s="490" t="s">
        <v>333</v>
      </c>
      <c r="G108" s="551">
        <v>50</v>
      </c>
      <c r="H108" s="551">
        <v>50</v>
      </c>
      <c r="I108" s="4">
        <f t="shared" si="3"/>
        <v>10</v>
      </c>
    </row>
    <row r="109" spans="1:9" ht="15">
      <c r="A109" s="98">
        <v>101</v>
      </c>
      <c r="B109" s="479" t="s">
        <v>841</v>
      </c>
      <c r="C109" s="479" t="s">
        <v>842</v>
      </c>
      <c r="D109" s="485" t="s">
        <v>872</v>
      </c>
      <c r="E109" s="536" t="s">
        <v>2459</v>
      </c>
      <c r="F109" s="490" t="s">
        <v>333</v>
      </c>
      <c r="G109" s="551">
        <v>100</v>
      </c>
      <c r="H109" s="551">
        <v>100</v>
      </c>
      <c r="I109" s="4">
        <f t="shared" si="3"/>
        <v>20</v>
      </c>
    </row>
    <row r="110" spans="1:9" ht="15">
      <c r="A110" s="98">
        <v>102</v>
      </c>
      <c r="B110" s="479" t="s">
        <v>699</v>
      </c>
      <c r="C110" s="479" t="s">
        <v>843</v>
      </c>
      <c r="D110" s="504" t="s">
        <v>873</v>
      </c>
      <c r="E110" s="536" t="s">
        <v>2459</v>
      </c>
      <c r="F110" s="490" t="s">
        <v>333</v>
      </c>
      <c r="G110" s="551">
        <v>250</v>
      </c>
      <c r="H110" s="551">
        <v>250</v>
      </c>
      <c r="I110" s="4">
        <f t="shared" si="3"/>
        <v>50</v>
      </c>
    </row>
    <row r="111" spans="1:9" ht="15">
      <c r="A111" s="98">
        <v>103</v>
      </c>
      <c r="B111" s="479" t="s">
        <v>761</v>
      </c>
      <c r="C111" s="479" t="s">
        <v>844</v>
      </c>
      <c r="D111" s="503" t="s">
        <v>874</v>
      </c>
      <c r="E111" s="536" t="s">
        <v>2459</v>
      </c>
      <c r="F111" s="490" t="s">
        <v>333</v>
      </c>
      <c r="G111" s="551">
        <v>1250</v>
      </c>
      <c r="H111" s="551">
        <v>1250</v>
      </c>
      <c r="I111" s="4">
        <f t="shared" si="3"/>
        <v>250</v>
      </c>
    </row>
    <row r="112" spans="1:9" ht="15">
      <c r="A112" s="98">
        <v>104</v>
      </c>
      <c r="B112" s="479" t="s">
        <v>655</v>
      </c>
      <c r="C112" s="479" t="s">
        <v>845</v>
      </c>
      <c r="D112" s="503" t="s">
        <v>875</v>
      </c>
      <c r="E112" s="536" t="s">
        <v>2459</v>
      </c>
      <c r="F112" s="490" t="s">
        <v>333</v>
      </c>
      <c r="G112" s="551">
        <v>450</v>
      </c>
      <c r="H112" s="551">
        <v>450</v>
      </c>
      <c r="I112" s="4">
        <f t="shared" si="3"/>
        <v>90</v>
      </c>
    </row>
    <row r="113" spans="1:9" ht="15">
      <c r="A113" s="98">
        <v>105</v>
      </c>
      <c r="B113" s="479" t="s">
        <v>693</v>
      </c>
      <c r="C113" s="479" t="s">
        <v>807</v>
      </c>
      <c r="D113" s="503" t="s">
        <v>876</v>
      </c>
      <c r="E113" s="536" t="s">
        <v>2459</v>
      </c>
      <c r="F113" s="490" t="s">
        <v>333</v>
      </c>
      <c r="G113" s="551">
        <v>150</v>
      </c>
      <c r="H113" s="551">
        <v>150</v>
      </c>
      <c r="I113" s="4">
        <f t="shared" si="3"/>
        <v>30</v>
      </c>
    </row>
    <row r="114" spans="1:9" ht="15">
      <c r="A114" s="98">
        <v>106</v>
      </c>
      <c r="B114" s="479" t="s">
        <v>693</v>
      </c>
      <c r="C114" s="479" t="s">
        <v>846</v>
      </c>
      <c r="D114" s="503" t="s">
        <v>877</v>
      </c>
      <c r="E114" s="536" t="s">
        <v>2459</v>
      </c>
      <c r="F114" s="490" t="s">
        <v>333</v>
      </c>
      <c r="G114" s="551">
        <v>500</v>
      </c>
      <c r="H114" s="551">
        <v>500</v>
      </c>
      <c r="I114" s="4">
        <f t="shared" si="3"/>
        <v>100</v>
      </c>
    </row>
    <row r="115" spans="1:9" ht="15">
      <c r="A115" s="98">
        <v>107</v>
      </c>
      <c r="B115" s="479" t="s">
        <v>847</v>
      </c>
      <c r="C115" s="479" t="s">
        <v>848</v>
      </c>
      <c r="D115" s="503" t="s">
        <v>878</v>
      </c>
      <c r="E115" s="536" t="s">
        <v>2459</v>
      </c>
      <c r="F115" s="490" t="s">
        <v>333</v>
      </c>
      <c r="G115" s="551">
        <v>200</v>
      </c>
      <c r="H115" s="551">
        <v>200</v>
      </c>
      <c r="I115" s="4">
        <f t="shared" si="3"/>
        <v>40</v>
      </c>
    </row>
    <row r="116" spans="1:9" ht="15">
      <c r="A116" s="98">
        <v>108</v>
      </c>
      <c r="B116" s="494" t="s">
        <v>708</v>
      </c>
      <c r="C116" s="479" t="s">
        <v>849</v>
      </c>
      <c r="D116" s="503" t="s">
        <v>879</v>
      </c>
      <c r="E116" s="536" t="s">
        <v>2459</v>
      </c>
      <c r="F116" s="490" t="s">
        <v>333</v>
      </c>
      <c r="G116" s="551">
        <v>400</v>
      </c>
      <c r="H116" s="551">
        <v>400</v>
      </c>
      <c r="I116" s="4">
        <f t="shared" si="3"/>
        <v>80</v>
      </c>
    </row>
    <row r="117" spans="1:9" ht="15">
      <c r="A117" s="98">
        <v>109</v>
      </c>
      <c r="B117" s="479" t="s">
        <v>761</v>
      </c>
      <c r="C117" s="479" t="s">
        <v>850</v>
      </c>
      <c r="D117" s="503" t="s">
        <v>880</v>
      </c>
      <c r="E117" s="536" t="s">
        <v>2459</v>
      </c>
      <c r="F117" s="490" t="s">
        <v>333</v>
      </c>
      <c r="G117" s="551">
        <v>300</v>
      </c>
      <c r="H117" s="551">
        <v>300</v>
      </c>
      <c r="I117" s="4">
        <f t="shared" si="3"/>
        <v>60</v>
      </c>
    </row>
    <row r="118" spans="1:9" ht="15">
      <c r="A118" s="98">
        <v>110</v>
      </c>
      <c r="B118" s="494" t="s">
        <v>808</v>
      </c>
      <c r="C118" s="479" t="s">
        <v>851</v>
      </c>
      <c r="D118" s="503" t="s">
        <v>881</v>
      </c>
      <c r="E118" s="536" t="s">
        <v>2459</v>
      </c>
      <c r="F118" s="490" t="s">
        <v>333</v>
      </c>
      <c r="G118" s="551">
        <v>50</v>
      </c>
      <c r="H118" s="551">
        <v>50</v>
      </c>
      <c r="I118" s="4">
        <f t="shared" si="3"/>
        <v>10</v>
      </c>
    </row>
    <row r="119" spans="1:9" ht="15">
      <c r="A119" s="98">
        <v>111</v>
      </c>
      <c r="B119" s="479" t="s">
        <v>791</v>
      </c>
      <c r="C119" s="479" t="s">
        <v>852</v>
      </c>
      <c r="D119" s="485" t="s">
        <v>882</v>
      </c>
      <c r="E119" s="536" t="s">
        <v>2459</v>
      </c>
      <c r="F119" s="490" t="s">
        <v>333</v>
      </c>
      <c r="G119" s="551">
        <v>50</v>
      </c>
      <c r="H119" s="551">
        <v>50</v>
      </c>
      <c r="I119" s="4">
        <f t="shared" si="3"/>
        <v>10</v>
      </c>
    </row>
    <row r="120" spans="1:9" ht="15">
      <c r="A120" s="98">
        <v>112</v>
      </c>
      <c r="B120" s="479" t="s">
        <v>853</v>
      </c>
      <c r="C120" s="479" t="s">
        <v>854</v>
      </c>
      <c r="D120" s="485" t="s">
        <v>883</v>
      </c>
      <c r="E120" s="536" t="s">
        <v>2459</v>
      </c>
      <c r="F120" s="490" t="s">
        <v>333</v>
      </c>
      <c r="G120" s="551">
        <v>100</v>
      </c>
      <c r="H120" s="551">
        <v>100</v>
      </c>
      <c r="I120" s="4">
        <f t="shared" si="3"/>
        <v>20</v>
      </c>
    </row>
    <row r="121" spans="1:9" ht="15">
      <c r="A121" s="98">
        <v>113</v>
      </c>
      <c r="B121" s="479" t="s">
        <v>781</v>
      </c>
      <c r="C121" s="479" t="s">
        <v>855</v>
      </c>
      <c r="D121" s="485" t="s">
        <v>884</v>
      </c>
      <c r="E121" s="536" t="s">
        <v>2459</v>
      </c>
      <c r="F121" s="490" t="s">
        <v>333</v>
      </c>
      <c r="G121" s="551">
        <v>100</v>
      </c>
      <c r="H121" s="551">
        <v>100</v>
      </c>
      <c r="I121" s="4">
        <f t="shared" si="3"/>
        <v>20</v>
      </c>
    </row>
    <row r="122" spans="1:9" ht="15">
      <c r="A122" s="98">
        <v>114</v>
      </c>
      <c r="B122" s="479" t="s">
        <v>856</v>
      </c>
      <c r="C122" s="479" t="s">
        <v>857</v>
      </c>
      <c r="D122" s="485" t="s">
        <v>885</v>
      </c>
      <c r="E122" s="536" t="s">
        <v>2459</v>
      </c>
      <c r="F122" s="490" t="s">
        <v>333</v>
      </c>
      <c r="G122" s="551">
        <v>50</v>
      </c>
      <c r="H122" s="551">
        <v>50</v>
      </c>
      <c r="I122" s="4">
        <f t="shared" si="3"/>
        <v>10</v>
      </c>
    </row>
    <row r="123" spans="1:9" ht="15">
      <c r="A123" s="98">
        <v>115</v>
      </c>
      <c r="B123" s="479" t="s">
        <v>858</v>
      </c>
      <c r="C123" s="479" t="s">
        <v>680</v>
      </c>
      <c r="D123" s="485" t="s">
        <v>886</v>
      </c>
      <c r="E123" s="536" t="s">
        <v>2459</v>
      </c>
      <c r="F123" s="490" t="s">
        <v>333</v>
      </c>
      <c r="G123" s="551">
        <v>50</v>
      </c>
      <c r="H123" s="551">
        <v>50</v>
      </c>
      <c r="I123" s="4">
        <f t="shared" si="3"/>
        <v>10</v>
      </c>
    </row>
    <row r="124" spans="1:9" ht="15">
      <c r="A124" s="98">
        <v>116</v>
      </c>
      <c r="B124" s="479" t="s">
        <v>859</v>
      </c>
      <c r="C124" s="479" t="s">
        <v>860</v>
      </c>
      <c r="D124" s="485" t="s">
        <v>887</v>
      </c>
      <c r="E124" s="536" t="s">
        <v>2459</v>
      </c>
      <c r="F124" s="490" t="s">
        <v>333</v>
      </c>
      <c r="G124" s="551">
        <v>200</v>
      </c>
      <c r="H124" s="551">
        <v>200</v>
      </c>
      <c r="I124" s="4">
        <f t="shared" si="3"/>
        <v>40</v>
      </c>
    </row>
    <row r="125" spans="1:9" ht="15">
      <c r="A125" s="98">
        <v>117</v>
      </c>
      <c r="B125" s="479" t="s">
        <v>861</v>
      </c>
      <c r="C125" s="479" t="s">
        <v>862</v>
      </c>
      <c r="D125" s="503" t="s">
        <v>888</v>
      </c>
      <c r="E125" s="536" t="s">
        <v>2459</v>
      </c>
      <c r="F125" s="490" t="s">
        <v>333</v>
      </c>
      <c r="G125" s="551">
        <v>300</v>
      </c>
      <c r="H125" s="551">
        <v>300</v>
      </c>
      <c r="I125" s="4">
        <f t="shared" si="3"/>
        <v>60</v>
      </c>
    </row>
    <row r="126" spans="1:9" ht="15">
      <c r="A126" s="98">
        <v>118</v>
      </c>
      <c r="B126" s="479" t="s">
        <v>863</v>
      </c>
      <c r="C126" s="479" t="s">
        <v>864</v>
      </c>
      <c r="D126" s="485" t="s">
        <v>889</v>
      </c>
      <c r="E126" s="536" t="s">
        <v>2459</v>
      </c>
      <c r="F126" s="490" t="s">
        <v>333</v>
      </c>
      <c r="G126" s="551">
        <v>50</v>
      </c>
      <c r="H126" s="551">
        <v>50</v>
      </c>
      <c r="I126" s="4">
        <f t="shared" si="3"/>
        <v>10</v>
      </c>
    </row>
    <row r="127" spans="1:9" ht="15">
      <c r="A127" s="98">
        <v>119</v>
      </c>
    </row>
    <row r="128" spans="1:9" ht="15">
      <c r="A128" s="98">
        <v>120</v>
      </c>
      <c r="B128" s="479" t="s">
        <v>865</v>
      </c>
      <c r="C128" s="479" t="s">
        <v>866</v>
      </c>
      <c r="D128" s="485" t="s">
        <v>890</v>
      </c>
      <c r="E128" s="536" t="s">
        <v>2459</v>
      </c>
      <c r="F128" s="490" t="s">
        <v>333</v>
      </c>
      <c r="G128" s="551">
        <v>50</v>
      </c>
      <c r="H128" s="551">
        <v>50</v>
      </c>
      <c r="I128" s="4">
        <f t="shared" ref="I128:I156" si="4">G128*20%</f>
        <v>10</v>
      </c>
    </row>
    <row r="129" spans="1:9" ht="15">
      <c r="A129" s="98">
        <v>121</v>
      </c>
      <c r="B129" s="484" t="s">
        <v>867</v>
      </c>
      <c r="C129" s="484" t="s">
        <v>868</v>
      </c>
      <c r="D129" s="489" t="s">
        <v>891</v>
      </c>
      <c r="E129" s="536" t="s">
        <v>2459</v>
      </c>
      <c r="F129" s="490" t="s">
        <v>333</v>
      </c>
      <c r="G129" s="551">
        <v>150</v>
      </c>
      <c r="H129" s="551">
        <v>150</v>
      </c>
      <c r="I129" s="4">
        <f t="shared" si="4"/>
        <v>30</v>
      </c>
    </row>
    <row r="130" spans="1:9" ht="15">
      <c r="A130" s="98">
        <v>122</v>
      </c>
      <c r="B130" s="495" t="s">
        <v>671</v>
      </c>
      <c r="C130" s="496" t="s">
        <v>892</v>
      </c>
      <c r="D130" s="485" t="s">
        <v>900</v>
      </c>
      <c r="E130" s="536" t="s">
        <v>2459</v>
      </c>
      <c r="F130" s="490" t="s">
        <v>333</v>
      </c>
      <c r="G130" s="551">
        <v>1400</v>
      </c>
      <c r="H130" s="551">
        <v>1400</v>
      </c>
      <c r="I130" s="4">
        <f t="shared" si="4"/>
        <v>280</v>
      </c>
    </row>
    <row r="131" spans="1:9" ht="15">
      <c r="A131" s="98">
        <v>123</v>
      </c>
      <c r="B131" s="495" t="s">
        <v>893</v>
      </c>
      <c r="C131" s="495" t="s">
        <v>894</v>
      </c>
      <c r="D131" s="485" t="s">
        <v>901</v>
      </c>
      <c r="E131" s="536" t="s">
        <v>2459</v>
      </c>
      <c r="F131" s="490" t="s">
        <v>333</v>
      </c>
      <c r="G131" s="551">
        <v>1700</v>
      </c>
      <c r="H131" s="551">
        <v>1700</v>
      </c>
      <c r="I131" s="4">
        <f t="shared" si="4"/>
        <v>340</v>
      </c>
    </row>
    <row r="132" spans="1:9" ht="15">
      <c r="A132" s="98">
        <v>124</v>
      </c>
      <c r="B132" s="495" t="s">
        <v>655</v>
      </c>
      <c r="C132" s="495" t="s">
        <v>895</v>
      </c>
      <c r="D132" s="485" t="s">
        <v>902</v>
      </c>
      <c r="E132" s="536" t="s">
        <v>2459</v>
      </c>
      <c r="F132" s="490" t="s">
        <v>333</v>
      </c>
      <c r="G132" s="551">
        <v>1700</v>
      </c>
      <c r="H132" s="551">
        <v>1700</v>
      </c>
      <c r="I132" s="4">
        <f t="shared" si="4"/>
        <v>340</v>
      </c>
    </row>
    <row r="133" spans="1:9" ht="15">
      <c r="A133" s="98">
        <v>125</v>
      </c>
      <c r="B133" s="495" t="s">
        <v>896</v>
      </c>
      <c r="C133" s="495" t="s">
        <v>895</v>
      </c>
      <c r="D133" s="485" t="s">
        <v>903</v>
      </c>
      <c r="E133" s="536" t="s">
        <v>2459</v>
      </c>
      <c r="F133" s="490" t="s">
        <v>333</v>
      </c>
      <c r="G133" s="551">
        <v>1700</v>
      </c>
      <c r="H133" s="551">
        <v>1700</v>
      </c>
      <c r="I133" s="4">
        <f t="shared" si="4"/>
        <v>340</v>
      </c>
    </row>
    <row r="134" spans="1:9" ht="15">
      <c r="A134" s="98">
        <v>126</v>
      </c>
      <c r="B134" s="495" t="s">
        <v>675</v>
      </c>
      <c r="C134" s="495" t="s">
        <v>897</v>
      </c>
      <c r="D134" s="485" t="s">
        <v>904</v>
      </c>
      <c r="E134" s="536" t="s">
        <v>2459</v>
      </c>
      <c r="F134" s="490" t="s">
        <v>333</v>
      </c>
      <c r="G134" s="551">
        <v>1800</v>
      </c>
      <c r="H134" s="551">
        <v>1800</v>
      </c>
      <c r="I134" s="4">
        <f t="shared" si="4"/>
        <v>360</v>
      </c>
    </row>
    <row r="135" spans="1:9" ht="15">
      <c r="A135" s="98">
        <v>127</v>
      </c>
      <c r="B135" s="495" t="s">
        <v>675</v>
      </c>
      <c r="C135" s="497" t="s">
        <v>898</v>
      </c>
      <c r="D135" s="504" t="s">
        <v>905</v>
      </c>
      <c r="E135" s="536" t="s">
        <v>2459</v>
      </c>
      <c r="F135" s="490" t="s">
        <v>333</v>
      </c>
      <c r="G135" s="551">
        <v>1700</v>
      </c>
      <c r="H135" s="551">
        <v>1700</v>
      </c>
      <c r="I135" s="4">
        <f t="shared" si="4"/>
        <v>340</v>
      </c>
    </row>
    <row r="136" spans="1:9" ht="15">
      <c r="A136" s="98">
        <v>128</v>
      </c>
      <c r="B136" s="479" t="s">
        <v>647</v>
      </c>
      <c r="C136" s="479" t="s">
        <v>899</v>
      </c>
      <c r="D136" s="503" t="s">
        <v>906</v>
      </c>
      <c r="E136" s="536" t="s">
        <v>2459</v>
      </c>
      <c r="F136" s="490" t="s">
        <v>333</v>
      </c>
      <c r="G136" s="551">
        <v>150</v>
      </c>
      <c r="H136" s="551">
        <v>150</v>
      </c>
      <c r="I136" s="4">
        <f t="shared" si="4"/>
        <v>30</v>
      </c>
    </row>
    <row r="137" spans="1:9" ht="15">
      <c r="A137" s="98">
        <v>129</v>
      </c>
      <c r="B137" s="479" t="s">
        <v>907</v>
      </c>
      <c r="C137" s="480" t="s">
        <v>908</v>
      </c>
      <c r="D137" s="485" t="s">
        <v>919</v>
      </c>
      <c r="E137" s="536" t="s">
        <v>2459</v>
      </c>
      <c r="F137" s="490" t="s">
        <v>333</v>
      </c>
      <c r="G137" s="551">
        <v>200</v>
      </c>
      <c r="H137" s="551">
        <v>200</v>
      </c>
      <c r="I137" s="4">
        <f t="shared" si="4"/>
        <v>40</v>
      </c>
    </row>
    <row r="138" spans="1:9" ht="15">
      <c r="A138" s="98">
        <v>130</v>
      </c>
      <c r="B138" s="479" t="s">
        <v>865</v>
      </c>
      <c r="C138" s="479" t="s">
        <v>909</v>
      </c>
      <c r="D138" s="485" t="s">
        <v>920</v>
      </c>
      <c r="E138" s="536" t="s">
        <v>2459</v>
      </c>
      <c r="F138" s="490" t="s">
        <v>333</v>
      </c>
      <c r="G138" s="551">
        <v>2000</v>
      </c>
      <c r="H138" s="551">
        <v>2000</v>
      </c>
      <c r="I138" s="4">
        <f t="shared" si="4"/>
        <v>400</v>
      </c>
    </row>
    <row r="139" spans="1:9" ht="15">
      <c r="A139" s="98">
        <v>131</v>
      </c>
      <c r="B139" s="479" t="s">
        <v>910</v>
      </c>
      <c r="C139" s="479" t="s">
        <v>911</v>
      </c>
      <c r="D139" s="485" t="s">
        <v>921</v>
      </c>
      <c r="E139" s="536" t="s">
        <v>2459</v>
      </c>
      <c r="F139" s="490" t="s">
        <v>333</v>
      </c>
      <c r="G139" s="551">
        <v>1800</v>
      </c>
      <c r="H139" s="551">
        <v>1800</v>
      </c>
      <c r="I139" s="4">
        <f t="shared" si="4"/>
        <v>360</v>
      </c>
    </row>
    <row r="140" spans="1:9" ht="15">
      <c r="A140" s="98">
        <v>132</v>
      </c>
      <c r="B140" s="479" t="s">
        <v>761</v>
      </c>
      <c r="C140" s="479" t="s">
        <v>912</v>
      </c>
      <c r="D140" s="485" t="s">
        <v>922</v>
      </c>
      <c r="E140" s="536" t="s">
        <v>2459</v>
      </c>
      <c r="F140" s="490" t="s">
        <v>333</v>
      </c>
      <c r="G140" s="551">
        <v>1700</v>
      </c>
      <c r="H140" s="551">
        <v>1700</v>
      </c>
      <c r="I140" s="4">
        <f t="shared" si="4"/>
        <v>340</v>
      </c>
    </row>
    <row r="141" spans="1:9" ht="15">
      <c r="A141" s="98">
        <v>133</v>
      </c>
      <c r="B141" s="479" t="s">
        <v>913</v>
      </c>
      <c r="C141" s="498" t="s">
        <v>914</v>
      </c>
      <c r="D141" s="485" t="s">
        <v>923</v>
      </c>
      <c r="E141" s="536" t="s">
        <v>2459</v>
      </c>
      <c r="F141" s="490" t="s">
        <v>333</v>
      </c>
      <c r="G141" s="551">
        <v>1800</v>
      </c>
      <c r="H141" s="551">
        <v>1800</v>
      </c>
      <c r="I141" s="4">
        <f t="shared" si="4"/>
        <v>360</v>
      </c>
    </row>
    <row r="142" spans="1:9" ht="15">
      <c r="A142" s="98">
        <v>134</v>
      </c>
      <c r="B142" s="479" t="s">
        <v>915</v>
      </c>
      <c r="C142" s="479" t="s">
        <v>916</v>
      </c>
      <c r="D142" s="489" t="s">
        <v>924</v>
      </c>
      <c r="E142" s="536" t="s">
        <v>2459</v>
      </c>
      <c r="F142" s="490" t="s">
        <v>333</v>
      </c>
      <c r="G142" s="551">
        <v>1900</v>
      </c>
      <c r="H142" s="551">
        <v>1900</v>
      </c>
      <c r="I142" s="4">
        <f t="shared" si="4"/>
        <v>380</v>
      </c>
    </row>
    <row r="143" spans="1:9" ht="15">
      <c r="A143" s="98">
        <v>135</v>
      </c>
      <c r="B143" s="479" t="s">
        <v>907</v>
      </c>
      <c r="C143" s="479" t="s">
        <v>908</v>
      </c>
      <c r="D143" s="503" t="s">
        <v>919</v>
      </c>
      <c r="E143" s="536" t="s">
        <v>2459</v>
      </c>
      <c r="F143" s="490" t="s">
        <v>333</v>
      </c>
      <c r="G143" s="551">
        <v>1600</v>
      </c>
      <c r="H143" s="551">
        <v>1600</v>
      </c>
      <c r="I143" s="4">
        <f t="shared" si="4"/>
        <v>320</v>
      </c>
    </row>
    <row r="144" spans="1:9" ht="15">
      <c r="A144" s="98">
        <v>136</v>
      </c>
      <c r="B144" s="479" t="s">
        <v>917</v>
      </c>
      <c r="C144" s="479" t="s">
        <v>918</v>
      </c>
      <c r="D144" s="503" t="s">
        <v>925</v>
      </c>
      <c r="E144" s="536" t="s">
        <v>2459</v>
      </c>
      <c r="F144" s="490" t="s">
        <v>333</v>
      </c>
      <c r="G144" s="551">
        <v>150</v>
      </c>
      <c r="H144" s="551">
        <v>150</v>
      </c>
      <c r="I144" s="4">
        <f t="shared" si="4"/>
        <v>30</v>
      </c>
    </row>
    <row r="145" spans="1:9" ht="15">
      <c r="A145" s="98">
        <v>137</v>
      </c>
      <c r="B145" s="479" t="s">
        <v>1172</v>
      </c>
      <c r="C145" s="479" t="s">
        <v>1173</v>
      </c>
      <c r="D145" s="487" t="s">
        <v>1341</v>
      </c>
      <c r="E145" s="536" t="s">
        <v>2459</v>
      </c>
      <c r="F145" s="490" t="s">
        <v>333</v>
      </c>
      <c r="G145" s="551">
        <v>600</v>
      </c>
      <c r="H145" s="551">
        <v>600</v>
      </c>
      <c r="I145" s="4">
        <f t="shared" si="4"/>
        <v>120</v>
      </c>
    </row>
    <row r="146" spans="1:9" ht="15">
      <c r="A146" s="98">
        <v>138</v>
      </c>
      <c r="B146" s="479" t="s">
        <v>596</v>
      </c>
      <c r="C146" s="479" t="s">
        <v>1174</v>
      </c>
      <c r="D146" s="487" t="s">
        <v>1342</v>
      </c>
      <c r="E146" s="536" t="s">
        <v>2459</v>
      </c>
      <c r="F146" s="490" t="s">
        <v>333</v>
      </c>
      <c r="G146" s="551">
        <v>500</v>
      </c>
      <c r="H146" s="551">
        <v>500</v>
      </c>
      <c r="I146" s="4">
        <f t="shared" si="4"/>
        <v>100</v>
      </c>
    </row>
    <row r="147" spans="1:9" ht="15">
      <c r="A147" s="98">
        <v>139</v>
      </c>
      <c r="B147" s="479" t="s">
        <v>1175</v>
      </c>
      <c r="C147" s="479" t="s">
        <v>1176</v>
      </c>
      <c r="D147" s="487" t="s">
        <v>1343</v>
      </c>
      <c r="E147" s="536" t="s">
        <v>2459</v>
      </c>
      <c r="F147" s="490" t="s">
        <v>333</v>
      </c>
      <c r="G147" s="551">
        <v>500</v>
      </c>
      <c r="H147" s="551">
        <v>500</v>
      </c>
      <c r="I147" s="4">
        <f t="shared" si="4"/>
        <v>100</v>
      </c>
    </row>
    <row r="148" spans="1:9" ht="15">
      <c r="A148" s="98">
        <v>140</v>
      </c>
      <c r="B148" s="479" t="s">
        <v>540</v>
      </c>
      <c r="C148" s="479" t="s">
        <v>1177</v>
      </c>
      <c r="D148" s="487" t="s">
        <v>1344</v>
      </c>
      <c r="E148" s="536" t="s">
        <v>2459</v>
      </c>
      <c r="F148" s="490" t="s">
        <v>333</v>
      </c>
      <c r="G148" s="551">
        <v>100</v>
      </c>
      <c r="H148" s="551">
        <v>100</v>
      </c>
      <c r="I148" s="4">
        <f t="shared" si="4"/>
        <v>20</v>
      </c>
    </row>
    <row r="149" spans="1:9" ht="15">
      <c r="A149" s="98">
        <v>141</v>
      </c>
      <c r="B149" s="479" t="s">
        <v>1178</v>
      </c>
      <c r="C149" s="479" t="s">
        <v>1179</v>
      </c>
      <c r="D149" s="487" t="s">
        <v>1345</v>
      </c>
      <c r="E149" s="536" t="s">
        <v>2459</v>
      </c>
      <c r="F149" s="490" t="s">
        <v>333</v>
      </c>
      <c r="G149" s="551">
        <v>100</v>
      </c>
      <c r="H149" s="551">
        <v>100</v>
      </c>
      <c r="I149" s="4">
        <f t="shared" si="4"/>
        <v>20</v>
      </c>
    </row>
    <row r="150" spans="1:9" ht="15">
      <c r="A150" s="98">
        <v>142</v>
      </c>
      <c r="B150" s="479" t="s">
        <v>655</v>
      </c>
      <c r="C150" s="479" t="s">
        <v>1180</v>
      </c>
      <c r="D150" s="487" t="s">
        <v>1346</v>
      </c>
      <c r="E150" s="536" t="s">
        <v>2459</v>
      </c>
      <c r="F150" s="490" t="s">
        <v>333</v>
      </c>
      <c r="G150" s="551">
        <v>100</v>
      </c>
      <c r="H150" s="551">
        <v>100</v>
      </c>
      <c r="I150" s="4">
        <f t="shared" si="4"/>
        <v>20</v>
      </c>
    </row>
    <row r="151" spans="1:9" ht="15">
      <c r="A151" s="98">
        <v>143</v>
      </c>
      <c r="B151" s="479" t="s">
        <v>1181</v>
      </c>
      <c r="C151" s="479" t="s">
        <v>1182</v>
      </c>
      <c r="D151" s="487" t="s">
        <v>1347</v>
      </c>
      <c r="E151" s="536" t="s">
        <v>2459</v>
      </c>
      <c r="F151" s="490" t="s">
        <v>333</v>
      </c>
      <c r="G151" s="551">
        <v>100</v>
      </c>
      <c r="H151" s="551">
        <v>100</v>
      </c>
      <c r="I151" s="4">
        <f t="shared" si="4"/>
        <v>20</v>
      </c>
    </row>
    <row r="152" spans="1:9" ht="15">
      <c r="A152" s="98">
        <v>144</v>
      </c>
      <c r="B152" s="479" t="s">
        <v>540</v>
      </c>
      <c r="C152" s="479" t="s">
        <v>1183</v>
      </c>
      <c r="D152" s="487" t="s">
        <v>1348</v>
      </c>
      <c r="E152" s="536" t="s">
        <v>2459</v>
      </c>
      <c r="F152" s="490" t="s">
        <v>333</v>
      </c>
      <c r="G152" s="551">
        <v>100</v>
      </c>
      <c r="H152" s="551">
        <v>100</v>
      </c>
      <c r="I152" s="4">
        <f t="shared" si="4"/>
        <v>20</v>
      </c>
    </row>
    <row r="153" spans="1:9" ht="15">
      <c r="A153" s="98">
        <v>145</v>
      </c>
      <c r="B153" s="479" t="s">
        <v>1184</v>
      </c>
      <c r="C153" s="479" t="s">
        <v>1185</v>
      </c>
      <c r="D153" s="487" t="s">
        <v>1349</v>
      </c>
      <c r="E153" s="536" t="s">
        <v>2459</v>
      </c>
      <c r="F153" s="490" t="s">
        <v>333</v>
      </c>
      <c r="G153" s="551">
        <v>100</v>
      </c>
      <c r="H153" s="551">
        <v>100</v>
      </c>
      <c r="I153" s="4">
        <f t="shared" si="4"/>
        <v>20</v>
      </c>
    </row>
    <row r="154" spans="1:9" ht="15">
      <c r="A154" s="98">
        <v>146</v>
      </c>
      <c r="B154" s="479" t="s">
        <v>703</v>
      </c>
      <c r="C154" s="479" t="s">
        <v>1186</v>
      </c>
      <c r="D154" s="487" t="s">
        <v>1350</v>
      </c>
      <c r="E154" s="536" t="s">
        <v>2459</v>
      </c>
      <c r="F154" s="490" t="s">
        <v>333</v>
      </c>
      <c r="G154" s="551">
        <v>100</v>
      </c>
      <c r="H154" s="551">
        <v>100</v>
      </c>
      <c r="I154" s="4">
        <f t="shared" si="4"/>
        <v>20</v>
      </c>
    </row>
    <row r="155" spans="1:9" ht="15">
      <c r="A155" s="98">
        <v>147</v>
      </c>
      <c r="B155" s="479" t="s">
        <v>710</v>
      </c>
      <c r="C155" s="479" t="s">
        <v>1187</v>
      </c>
      <c r="D155" s="487" t="s">
        <v>1351</v>
      </c>
      <c r="E155" s="536" t="s">
        <v>2459</v>
      </c>
      <c r="F155" s="490" t="s">
        <v>333</v>
      </c>
      <c r="G155" s="551">
        <v>100</v>
      </c>
      <c r="H155" s="551">
        <v>100</v>
      </c>
      <c r="I155" s="4">
        <f t="shared" si="4"/>
        <v>20</v>
      </c>
    </row>
    <row r="156" spans="1:9" ht="15">
      <c r="A156" s="98">
        <v>148</v>
      </c>
      <c r="B156" s="479" t="s">
        <v>675</v>
      </c>
      <c r="C156" s="479" t="s">
        <v>1188</v>
      </c>
      <c r="D156" s="487" t="s">
        <v>1352</v>
      </c>
      <c r="E156" s="536" t="s">
        <v>2459</v>
      </c>
      <c r="F156" s="490" t="s">
        <v>333</v>
      </c>
      <c r="G156" s="551">
        <v>100</v>
      </c>
      <c r="H156" s="551">
        <v>100</v>
      </c>
      <c r="I156" s="4">
        <f t="shared" si="4"/>
        <v>20</v>
      </c>
    </row>
    <row r="157" spans="1:9" ht="15">
      <c r="A157" s="98">
        <v>149</v>
      </c>
      <c r="B157" s="479" t="s">
        <v>1189</v>
      </c>
      <c r="C157" s="479" t="s">
        <v>1177</v>
      </c>
      <c r="D157" s="487" t="s">
        <v>1353</v>
      </c>
      <c r="E157" s="536" t="s">
        <v>2459</v>
      </c>
      <c r="F157" s="490" t="s">
        <v>333</v>
      </c>
      <c r="G157" s="551">
        <v>100</v>
      </c>
      <c r="H157" s="551">
        <v>100</v>
      </c>
      <c r="I157" s="4">
        <f t="shared" ref="I157:I220" si="5">G157*20%</f>
        <v>20</v>
      </c>
    </row>
    <row r="158" spans="1:9" ht="15">
      <c r="A158" s="98">
        <v>150</v>
      </c>
      <c r="B158" s="479" t="s">
        <v>588</v>
      </c>
      <c r="C158" s="479" t="s">
        <v>1190</v>
      </c>
      <c r="D158" s="487" t="s">
        <v>1354</v>
      </c>
      <c r="E158" s="536" t="s">
        <v>2459</v>
      </c>
      <c r="F158" s="490" t="s">
        <v>333</v>
      </c>
      <c r="G158" s="551">
        <v>100</v>
      </c>
      <c r="H158" s="551">
        <v>100</v>
      </c>
      <c r="I158" s="4">
        <f t="shared" si="5"/>
        <v>20</v>
      </c>
    </row>
    <row r="159" spans="1:9" ht="15">
      <c r="A159" s="98">
        <v>151</v>
      </c>
      <c r="B159" s="479" t="s">
        <v>913</v>
      </c>
      <c r="C159" s="479" t="s">
        <v>1191</v>
      </c>
      <c r="D159" s="487" t="s">
        <v>1355</v>
      </c>
      <c r="E159" s="536" t="s">
        <v>2459</v>
      </c>
      <c r="F159" s="490" t="s">
        <v>333</v>
      </c>
      <c r="G159" s="551">
        <v>100</v>
      </c>
      <c r="H159" s="551">
        <v>100</v>
      </c>
      <c r="I159" s="4">
        <f t="shared" si="5"/>
        <v>20</v>
      </c>
    </row>
    <row r="160" spans="1:9" ht="15">
      <c r="A160" s="98">
        <v>152</v>
      </c>
      <c r="B160" s="479" t="s">
        <v>1192</v>
      </c>
      <c r="C160" s="479" t="s">
        <v>680</v>
      </c>
      <c r="D160" s="487" t="s">
        <v>1356</v>
      </c>
      <c r="E160" s="536" t="s">
        <v>2459</v>
      </c>
      <c r="F160" s="490" t="s">
        <v>333</v>
      </c>
      <c r="G160" s="551">
        <v>100</v>
      </c>
      <c r="H160" s="551">
        <v>100</v>
      </c>
      <c r="I160" s="4">
        <f t="shared" si="5"/>
        <v>20</v>
      </c>
    </row>
    <row r="161" spans="1:9" ht="15">
      <c r="A161" s="98">
        <v>153</v>
      </c>
      <c r="B161" s="479" t="s">
        <v>511</v>
      </c>
      <c r="C161" s="479" t="s">
        <v>1193</v>
      </c>
      <c r="D161" s="487" t="s">
        <v>1357</v>
      </c>
      <c r="E161" s="536" t="s">
        <v>2459</v>
      </c>
      <c r="F161" s="490" t="s">
        <v>333</v>
      </c>
      <c r="G161" s="551">
        <v>100</v>
      </c>
      <c r="H161" s="551">
        <v>100</v>
      </c>
      <c r="I161" s="4">
        <f t="shared" si="5"/>
        <v>20</v>
      </c>
    </row>
    <row r="162" spans="1:9" ht="15">
      <c r="A162" s="98">
        <v>154</v>
      </c>
      <c r="B162" s="479" t="s">
        <v>1194</v>
      </c>
      <c r="C162" s="479" t="s">
        <v>1195</v>
      </c>
      <c r="D162" s="487" t="s">
        <v>1358</v>
      </c>
      <c r="E162" s="536" t="s">
        <v>2459</v>
      </c>
      <c r="F162" s="490" t="s">
        <v>333</v>
      </c>
      <c r="G162" s="551">
        <v>100</v>
      </c>
      <c r="H162" s="551">
        <v>100</v>
      </c>
      <c r="I162" s="4">
        <f t="shared" si="5"/>
        <v>20</v>
      </c>
    </row>
    <row r="163" spans="1:9" ht="15">
      <c r="A163" s="98">
        <v>155</v>
      </c>
      <c r="B163" s="479" t="s">
        <v>913</v>
      </c>
      <c r="C163" s="479" t="s">
        <v>1196</v>
      </c>
      <c r="D163" s="487" t="s">
        <v>1359</v>
      </c>
      <c r="E163" s="536" t="s">
        <v>2459</v>
      </c>
      <c r="F163" s="490" t="s">
        <v>333</v>
      </c>
      <c r="G163" s="551">
        <v>100</v>
      </c>
      <c r="H163" s="551">
        <v>100</v>
      </c>
      <c r="I163" s="4">
        <f t="shared" si="5"/>
        <v>20</v>
      </c>
    </row>
    <row r="164" spans="1:9" ht="15">
      <c r="A164" s="98">
        <v>156</v>
      </c>
      <c r="B164" s="479" t="s">
        <v>1197</v>
      </c>
      <c r="C164" s="479" t="s">
        <v>1198</v>
      </c>
      <c r="D164" s="487" t="s">
        <v>1360</v>
      </c>
      <c r="E164" s="536" t="s">
        <v>2459</v>
      </c>
      <c r="F164" s="490" t="s">
        <v>333</v>
      </c>
      <c r="G164" s="551">
        <v>100</v>
      </c>
      <c r="H164" s="551">
        <v>100</v>
      </c>
      <c r="I164" s="4">
        <f t="shared" si="5"/>
        <v>20</v>
      </c>
    </row>
    <row r="165" spans="1:9" ht="15">
      <c r="A165" s="98">
        <v>157</v>
      </c>
      <c r="B165" s="479" t="s">
        <v>1199</v>
      </c>
      <c r="C165" s="479" t="s">
        <v>1200</v>
      </c>
      <c r="D165" s="487" t="s">
        <v>1361</v>
      </c>
      <c r="E165" s="536" t="s">
        <v>2459</v>
      </c>
      <c r="F165" s="490" t="s">
        <v>333</v>
      </c>
      <c r="G165" s="551">
        <v>100</v>
      </c>
      <c r="H165" s="551">
        <v>100</v>
      </c>
      <c r="I165" s="4">
        <f t="shared" si="5"/>
        <v>20</v>
      </c>
    </row>
    <row r="166" spans="1:9" ht="15">
      <c r="A166" s="98">
        <v>158</v>
      </c>
      <c r="B166" s="479" t="s">
        <v>525</v>
      </c>
      <c r="C166" s="479" t="s">
        <v>1201</v>
      </c>
      <c r="D166" s="487" t="s">
        <v>1362</v>
      </c>
      <c r="E166" s="536" t="s">
        <v>2459</v>
      </c>
      <c r="F166" s="490" t="s">
        <v>333</v>
      </c>
      <c r="G166" s="551">
        <v>100</v>
      </c>
      <c r="H166" s="551">
        <v>100</v>
      </c>
      <c r="I166" s="4">
        <f t="shared" si="5"/>
        <v>20</v>
      </c>
    </row>
    <row r="167" spans="1:9" ht="15">
      <c r="A167" s="98">
        <v>159</v>
      </c>
      <c r="B167" s="479" t="s">
        <v>1010</v>
      </c>
      <c r="C167" s="479" t="s">
        <v>1202</v>
      </c>
      <c r="D167" s="487" t="s">
        <v>1363</v>
      </c>
      <c r="E167" s="536" t="s">
        <v>2459</v>
      </c>
      <c r="F167" s="490" t="s">
        <v>333</v>
      </c>
      <c r="G167" s="551">
        <v>100</v>
      </c>
      <c r="H167" s="551">
        <v>100</v>
      </c>
      <c r="I167" s="4">
        <f t="shared" si="5"/>
        <v>20</v>
      </c>
    </row>
    <row r="168" spans="1:9" ht="15">
      <c r="A168" s="98">
        <v>160</v>
      </c>
      <c r="B168" s="479" t="s">
        <v>691</v>
      </c>
      <c r="C168" s="479" t="s">
        <v>1203</v>
      </c>
      <c r="D168" s="487" t="s">
        <v>1364</v>
      </c>
      <c r="E168" s="536" t="s">
        <v>2459</v>
      </c>
      <c r="F168" s="490" t="s">
        <v>333</v>
      </c>
      <c r="G168" s="551">
        <v>100</v>
      </c>
      <c r="H168" s="551">
        <v>100</v>
      </c>
      <c r="I168" s="4">
        <f t="shared" si="5"/>
        <v>20</v>
      </c>
    </row>
    <row r="169" spans="1:9" ht="15">
      <c r="A169" s="98">
        <v>161</v>
      </c>
      <c r="B169" s="479" t="s">
        <v>525</v>
      </c>
      <c r="C169" s="479" t="s">
        <v>850</v>
      </c>
      <c r="D169" s="487" t="s">
        <v>1365</v>
      </c>
      <c r="E169" s="536" t="s">
        <v>2459</v>
      </c>
      <c r="F169" s="490" t="s">
        <v>333</v>
      </c>
      <c r="G169" s="551">
        <v>100</v>
      </c>
      <c r="H169" s="551">
        <v>100</v>
      </c>
      <c r="I169" s="4">
        <f t="shared" si="5"/>
        <v>20</v>
      </c>
    </row>
    <row r="170" spans="1:9" ht="15">
      <c r="A170" s="98">
        <v>162</v>
      </c>
      <c r="B170" s="479" t="s">
        <v>515</v>
      </c>
      <c r="C170" s="479" t="s">
        <v>1204</v>
      </c>
      <c r="D170" s="487" t="s">
        <v>1366</v>
      </c>
      <c r="E170" s="536" t="s">
        <v>2459</v>
      </c>
      <c r="F170" s="490" t="s">
        <v>333</v>
      </c>
      <c r="G170" s="551">
        <v>100</v>
      </c>
      <c r="H170" s="551">
        <v>100</v>
      </c>
      <c r="I170" s="4">
        <f t="shared" si="5"/>
        <v>20</v>
      </c>
    </row>
    <row r="171" spans="1:9" ht="15">
      <c r="A171" s="98">
        <v>163</v>
      </c>
      <c r="B171" s="479" t="s">
        <v>1205</v>
      </c>
      <c r="C171" s="479" t="s">
        <v>1206</v>
      </c>
      <c r="D171" s="487" t="s">
        <v>1367</v>
      </c>
      <c r="E171" s="536" t="s">
        <v>2459</v>
      </c>
      <c r="F171" s="490" t="s">
        <v>333</v>
      </c>
      <c r="G171" s="551">
        <v>100</v>
      </c>
      <c r="H171" s="551">
        <v>100</v>
      </c>
      <c r="I171" s="4">
        <f t="shared" si="5"/>
        <v>20</v>
      </c>
    </row>
    <row r="172" spans="1:9" ht="15">
      <c r="A172" s="98">
        <v>164</v>
      </c>
      <c r="B172" s="479" t="s">
        <v>954</v>
      </c>
      <c r="C172" s="479" t="s">
        <v>1207</v>
      </c>
      <c r="D172" s="487" t="s">
        <v>1368</v>
      </c>
      <c r="E172" s="536" t="s">
        <v>2459</v>
      </c>
      <c r="F172" s="490" t="s">
        <v>333</v>
      </c>
      <c r="G172" s="551">
        <v>100</v>
      </c>
      <c r="H172" s="551">
        <v>100</v>
      </c>
      <c r="I172" s="4">
        <f t="shared" si="5"/>
        <v>20</v>
      </c>
    </row>
    <row r="173" spans="1:9" ht="15">
      <c r="A173" s="98">
        <v>165</v>
      </c>
      <c r="B173" s="479" t="s">
        <v>651</v>
      </c>
      <c r="C173" s="479" t="s">
        <v>1208</v>
      </c>
      <c r="D173" s="487" t="s">
        <v>1369</v>
      </c>
      <c r="E173" s="536" t="s">
        <v>2459</v>
      </c>
      <c r="F173" s="490" t="s">
        <v>333</v>
      </c>
      <c r="G173" s="551">
        <v>100</v>
      </c>
      <c r="H173" s="551">
        <v>100</v>
      </c>
      <c r="I173" s="4">
        <f t="shared" si="5"/>
        <v>20</v>
      </c>
    </row>
    <row r="174" spans="1:9" ht="15">
      <c r="A174" s="98">
        <v>166</v>
      </c>
      <c r="B174" s="479" t="s">
        <v>1192</v>
      </c>
      <c r="C174" s="479" t="s">
        <v>1209</v>
      </c>
      <c r="D174" s="487" t="s">
        <v>1370</v>
      </c>
      <c r="E174" s="536" t="s">
        <v>2459</v>
      </c>
      <c r="F174" s="490" t="s">
        <v>333</v>
      </c>
      <c r="G174" s="551">
        <v>100</v>
      </c>
      <c r="H174" s="551">
        <v>100</v>
      </c>
      <c r="I174" s="4">
        <f t="shared" si="5"/>
        <v>20</v>
      </c>
    </row>
    <row r="175" spans="1:9" ht="15">
      <c r="A175" s="98">
        <v>167</v>
      </c>
      <c r="B175" s="479" t="s">
        <v>1210</v>
      </c>
      <c r="C175" s="479" t="s">
        <v>680</v>
      </c>
      <c r="D175" s="487" t="s">
        <v>1371</v>
      </c>
      <c r="E175" s="536" t="s">
        <v>2459</v>
      </c>
      <c r="F175" s="490" t="s">
        <v>333</v>
      </c>
      <c r="G175" s="551">
        <v>100</v>
      </c>
      <c r="H175" s="551">
        <v>100</v>
      </c>
      <c r="I175" s="4">
        <f t="shared" si="5"/>
        <v>20</v>
      </c>
    </row>
    <row r="176" spans="1:9" ht="15">
      <c r="A176" s="98">
        <v>168</v>
      </c>
      <c r="B176" s="479" t="s">
        <v>1211</v>
      </c>
      <c r="C176" s="479" t="s">
        <v>1212</v>
      </c>
      <c r="D176" s="487" t="s">
        <v>1372</v>
      </c>
      <c r="E176" s="536" t="s">
        <v>2459</v>
      </c>
      <c r="F176" s="490" t="s">
        <v>333</v>
      </c>
      <c r="G176" s="551">
        <v>100</v>
      </c>
      <c r="H176" s="551">
        <v>100</v>
      </c>
      <c r="I176" s="4">
        <f t="shared" si="5"/>
        <v>20</v>
      </c>
    </row>
    <row r="177" spans="1:9" ht="15">
      <c r="A177" s="98">
        <v>169</v>
      </c>
      <c r="B177" s="479" t="s">
        <v>1172</v>
      </c>
      <c r="C177" s="479" t="s">
        <v>1173</v>
      </c>
      <c r="D177" s="487" t="s">
        <v>1341</v>
      </c>
      <c r="E177" s="536" t="s">
        <v>2459</v>
      </c>
      <c r="F177" s="490" t="s">
        <v>333</v>
      </c>
      <c r="G177" s="551">
        <v>100</v>
      </c>
      <c r="H177" s="551">
        <v>100</v>
      </c>
      <c r="I177" s="4">
        <f t="shared" si="5"/>
        <v>20</v>
      </c>
    </row>
    <row r="178" spans="1:9" ht="15">
      <c r="A178" s="98">
        <v>170</v>
      </c>
      <c r="B178" s="479" t="s">
        <v>835</v>
      </c>
      <c r="C178" s="479" t="s">
        <v>1213</v>
      </c>
      <c r="D178" s="487" t="s">
        <v>1373</v>
      </c>
      <c r="E178" s="536" t="s">
        <v>2459</v>
      </c>
      <c r="F178" s="490" t="s">
        <v>333</v>
      </c>
      <c r="G178" s="551">
        <v>100</v>
      </c>
      <c r="H178" s="551">
        <v>100</v>
      </c>
      <c r="I178" s="4">
        <f t="shared" si="5"/>
        <v>20</v>
      </c>
    </row>
    <row r="179" spans="1:9" ht="15">
      <c r="A179" s="98">
        <v>171</v>
      </c>
      <c r="B179" s="479" t="s">
        <v>761</v>
      </c>
      <c r="C179" s="479" t="s">
        <v>1214</v>
      </c>
      <c r="D179" s="487" t="s">
        <v>1374</v>
      </c>
      <c r="E179" s="536" t="s">
        <v>2459</v>
      </c>
      <c r="F179" s="490" t="s">
        <v>333</v>
      </c>
      <c r="G179" s="551">
        <v>100</v>
      </c>
      <c r="H179" s="551">
        <v>100</v>
      </c>
      <c r="I179" s="4">
        <f t="shared" si="5"/>
        <v>20</v>
      </c>
    </row>
    <row r="180" spans="1:9" ht="15">
      <c r="A180" s="98">
        <v>172</v>
      </c>
      <c r="B180" s="479" t="s">
        <v>1215</v>
      </c>
      <c r="C180" s="479" t="s">
        <v>1216</v>
      </c>
      <c r="D180" s="487" t="s">
        <v>1375</v>
      </c>
      <c r="E180" s="536" t="s">
        <v>2459</v>
      </c>
      <c r="F180" s="490" t="s">
        <v>333</v>
      </c>
      <c r="G180" s="551">
        <v>100</v>
      </c>
      <c r="H180" s="551">
        <v>100</v>
      </c>
      <c r="I180" s="4">
        <f t="shared" si="5"/>
        <v>20</v>
      </c>
    </row>
    <row r="181" spans="1:9" ht="15">
      <c r="A181" s="98">
        <v>173</v>
      </c>
      <c r="B181" s="479" t="s">
        <v>525</v>
      </c>
      <c r="C181" s="479" t="s">
        <v>1217</v>
      </c>
      <c r="D181" s="487" t="s">
        <v>1376</v>
      </c>
      <c r="E181" s="536" t="s">
        <v>2459</v>
      </c>
      <c r="F181" s="490" t="s">
        <v>333</v>
      </c>
      <c r="G181" s="551">
        <v>100</v>
      </c>
      <c r="H181" s="551">
        <v>100</v>
      </c>
      <c r="I181" s="4">
        <f t="shared" si="5"/>
        <v>20</v>
      </c>
    </row>
    <row r="182" spans="1:9" ht="15">
      <c r="A182" s="98">
        <v>174</v>
      </c>
      <c r="B182" s="479" t="s">
        <v>1218</v>
      </c>
      <c r="C182" s="479" t="s">
        <v>1219</v>
      </c>
      <c r="D182" s="487" t="s">
        <v>1377</v>
      </c>
      <c r="E182" s="536" t="s">
        <v>2459</v>
      </c>
      <c r="F182" s="490" t="s">
        <v>333</v>
      </c>
      <c r="G182" s="551">
        <v>100</v>
      </c>
      <c r="H182" s="551">
        <v>100</v>
      </c>
      <c r="I182" s="4">
        <f t="shared" si="5"/>
        <v>20</v>
      </c>
    </row>
    <row r="183" spans="1:9" ht="15">
      <c r="A183" s="98">
        <v>175</v>
      </c>
      <c r="B183" s="479" t="s">
        <v>1220</v>
      </c>
      <c r="C183" s="479" t="s">
        <v>1221</v>
      </c>
      <c r="D183" s="487" t="s">
        <v>1378</v>
      </c>
      <c r="E183" s="536" t="s">
        <v>2459</v>
      </c>
      <c r="F183" s="490" t="s">
        <v>333</v>
      </c>
      <c r="G183" s="551">
        <v>100</v>
      </c>
      <c r="H183" s="551">
        <v>100</v>
      </c>
      <c r="I183" s="4">
        <f t="shared" si="5"/>
        <v>20</v>
      </c>
    </row>
    <row r="184" spans="1:9" ht="15">
      <c r="A184" s="98">
        <v>176</v>
      </c>
      <c r="B184" s="479" t="s">
        <v>1119</v>
      </c>
      <c r="C184" s="479" t="s">
        <v>1187</v>
      </c>
      <c r="D184" s="487" t="s">
        <v>1379</v>
      </c>
      <c r="E184" s="536" t="s">
        <v>2459</v>
      </c>
      <c r="F184" s="490" t="s">
        <v>333</v>
      </c>
      <c r="G184" s="551">
        <v>100</v>
      </c>
      <c r="H184" s="551">
        <v>100</v>
      </c>
      <c r="I184" s="4">
        <f t="shared" si="5"/>
        <v>20</v>
      </c>
    </row>
    <row r="185" spans="1:9" ht="15">
      <c r="A185" s="98">
        <v>177</v>
      </c>
      <c r="B185" s="479" t="s">
        <v>1222</v>
      </c>
      <c r="C185" s="479" t="s">
        <v>1223</v>
      </c>
      <c r="D185" s="487" t="s">
        <v>1380</v>
      </c>
      <c r="E185" s="536" t="s">
        <v>2459</v>
      </c>
      <c r="F185" s="490" t="s">
        <v>333</v>
      </c>
      <c r="G185" s="551">
        <v>100</v>
      </c>
      <c r="H185" s="551">
        <v>100</v>
      </c>
      <c r="I185" s="4">
        <f t="shared" si="5"/>
        <v>20</v>
      </c>
    </row>
    <row r="186" spans="1:9" ht="15">
      <c r="A186" s="98">
        <v>178</v>
      </c>
      <c r="B186" s="479" t="s">
        <v>1224</v>
      </c>
      <c r="C186" s="479" t="s">
        <v>1225</v>
      </c>
      <c r="D186" s="487" t="s">
        <v>1381</v>
      </c>
      <c r="E186" s="536" t="s">
        <v>2459</v>
      </c>
      <c r="F186" s="490" t="s">
        <v>333</v>
      </c>
      <c r="G186" s="551">
        <v>100</v>
      </c>
      <c r="H186" s="551">
        <v>100</v>
      </c>
      <c r="I186" s="4">
        <f t="shared" si="5"/>
        <v>20</v>
      </c>
    </row>
    <row r="187" spans="1:9" ht="15">
      <c r="A187" s="98">
        <v>179</v>
      </c>
      <c r="B187" s="479" t="s">
        <v>1226</v>
      </c>
      <c r="C187" s="479" t="s">
        <v>1227</v>
      </c>
      <c r="D187" s="487" t="s">
        <v>1382</v>
      </c>
      <c r="E187" s="536" t="s">
        <v>2459</v>
      </c>
      <c r="F187" s="490" t="s">
        <v>333</v>
      </c>
      <c r="G187" s="551">
        <v>100</v>
      </c>
      <c r="H187" s="551">
        <v>100</v>
      </c>
      <c r="I187" s="4">
        <f t="shared" si="5"/>
        <v>20</v>
      </c>
    </row>
    <row r="188" spans="1:9" ht="15">
      <c r="A188" s="98">
        <v>180</v>
      </c>
      <c r="B188" s="479" t="s">
        <v>1228</v>
      </c>
      <c r="C188" s="479" t="s">
        <v>1229</v>
      </c>
      <c r="D188" s="487" t="s">
        <v>1383</v>
      </c>
      <c r="E188" s="536" t="s">
        <v>2459</v>
      </c>
      <c r="F188" s="490" t="s">
        <v>333</v>
      </c>
      <c r="G188" s="551">
        <v>100</v>
      </c>
      <c r="H188" s="551">
        <v>100</v>
      </c>
      <c r="I188" s="4">
        <f t="shared" si="5"/>
        <v>20</v>
      </c>
    </row>
    <row r="189" spans="1:9" ht="15">
      <c r="A189" s="98">
        <v>181</v>
      </c>
      <c r="B189" s="479" t="s">
        <v>781</v>
      </c>
      <c r="C189" s="479" t="s">
        <v>1230</v>
      </c>
      <c r="D189" s="487" t="s">
        <v>1384</v>
      </c>
      <c r="E189" s="536" t="s">
        <v>2459</v>
      </c>
      <c r="F189" s="490" t="s">
        <v>333</v>
      </c>
      <c r="G189" s="551">
        <v>100</v>
      </c>
      <c r="H189" s="551">
        <v>100</v>
      </c>
      <c r="I189" s="4">
        <f t="shared" si="5"/>
        <v>20</v>
      </c>
    </row>
    <row r="190" spans="1:9" ht="15">
      <c r="A190" s="98">
        <v>182</v>
      </c>
      <c r="B190" s="479" t="s">
        <v>693</v>
      </c>
      <c r="C190" s="479" t="s">
        <v>1183</v>
      </c>
      <c r="D190" s="487" t="s">
        <v>1385</v>
      </c>
      <c r="E190" s="536" t="s">
        <v>2459</v>
      </c>
      <c r="F190" s="490" t="s">
        <v>333</v>
      </c>
      <c r="G190" s="551">
        <v>100</v>
      </c>
      <c r="H190" s="551">
        <v>100</v>
      </c>
      <c r="I190" s="4">
        <f t="shared" si="5"/>
        <v>20</v>
      </c>
    </row>
    <row r="191" spans="1:9" ht="15">
      <c r="A191" s="98">
        <v>183</v>
      </c>
      <c r="B191" s="479" t="s">
        <v>655</v>
      </c>
      <c r="C191" s="479" t="s">
        <v>1231</v>
      </c>
      <c r="D191" s="487" t="s">
        <v>1386</v>
      </c>
      <c r="E191" s="536" t="s">
        <v>2459</v>
      </c>
      <c r="F191" s="490" t="s">
        <v>333</v>
      </c>
      <c r="G191" s="551">
        <v>100</v>
      </c>
      <c r="H191" s="551">
        <v>100</v>
      </c>
      <c r="I191" s="4">
        <f t="shared" si="5"/>
        <v>20</v>
      </c>
    </row>
    <row r="192" spans="1:9" ht="15">
      <c r="A192" s="98">
        <v>184</v>
      </c>
      <c r="B192" s="479" t="s">
        <v>655</v>
      </c>
      <c r="C192" s="479" t="s">
        <v>1232</v>
      </c>
      <c r="D192" s="487" t="s">
        <v>1387</v>
      </c>
      <c r="E192" s="536" t="s">
        <v>2459</v>
      </c>
      <c r="F192" s="490" t="s">
        <v>333</v>
      </c>
      <c r="G192" s="551">
        <v>100</v>
      </c>
      <c r="H192" s="551">
        <v>100</v>
      </c>
      <c r="I192" s="4">
        <f t="shared" si="5"/>
        <v>20</v>
      </c>
    </row>
    <row r="193" spans="1:9" ht="15">
      <c r="A193" s="98">
        <v>185</v>
      </c>
      <c r="B193" s="479" t="s">
        <v>655</v>
      </c>
      <c r="C193" s="479" t="s">
        <v>1200</v>
      </c>
      <c r="D193" s="487" t="s">
        <v>1388</v>
      </c>
      <c r="E193" s="536" t="s">
        <v>2459</v>
      </c>
      <c r="F193" s="490" t="s">
        <v>333</v>
      </c>
      <c r="G193" s="551">
        <v>100</v>
      </c>
      <c r="H193" s="551">
        <v>100</v>
      </c>
      <c r="I193" s="4">
        <f t="shared" si="5"/>
        <v>20</v>
      </c>
    </row>
    <row r="194" spans="1:9" ht="15">
      <c r="A194" s="98">
        <v>186</v>
      </c>
      <c r="B194" s="479" t="s">
        <v>1220</v>
      </c>
      <c r="C194" s="479" t="s">
        <v>1233</v>
      </c>
      <c r="D194" s="487" t="s">
        <v>1389</v>
      </c>
      <c r="E194" s="536" t="s">
        <v>2459</v>
      </c>
      <c r="F194" s="490" t="s">
        <v>333</v>
      </c>
      <c r="G194" s="551">
        <v>100</v>
      </c>
      <c r="H194" s="551">
        <v>100</v>
      </c>
      <c r="I194" s="4">
        <f t="shared" si="5"/>
        <v>20</v>
      </c>
    </row>
    <row r="195" spans="1:9" ht="15">
      <c r="A195" s="98">
        <v>187</v>
      </c>
      <c r="B195" s="479" t="s">
        <v>1234</v>
      </c>
      <c r="C195" s="479" t="s">
        <v>1207</v>
      </c>
      <c r="D195" s="487" t="s">
        <v>1390</v>
      </c>
      <c r="E195" s="536" t="s">
        <v>2459</v>
      </c>
      <c r="F195" s="490" t="s">
        <v>333</v>
      </c>
      <c r="G195" s="551">
        <v>100</v>
      </c>
      <c r="H195" s="551">
        <v>100</v>
      </c>
      <c r="I195" s="4">
        <f t="shared" si="5"/>
        <v>20</v>
      </c>
    </row>
    <row r="196" spans="1:9" ht="15">
      <c r="A196" s="98">
        <v>188</v>
      </c>
      <c r="B196" s="479" t="s">
        <v>1235</v>
      </c>
      <c r="C196" s="479" t="s">
        <v>1236</v>
      </c>
      <c r="D196" s="487" t="s">
        <v>1391</v>
      </c>
      <c r="E196" s="536" t="s">
        <v>2459</v>
      </c>
      <c r="F196" s="490" t="s">
        <v>333</v>
      </c>
      <c r="G196" s="551">
        <v>100</v>
      </c>
      <c r="H196" s="551">
        <v>100</v>
      </c>
      <c r="I196" s="4">
        <f t="shared" si="5"/>
        <v>20</v>
      </c>
    </row>
    <row r="197" spans="1:9" ht="15">
      <c r="A197" s="98">
        <v>189</v>
      </c>
      <c r="B197" s="479" t="s">
        <v>961</v>
      </c>
      <c r="C197" s="479" t="s">
        <v>1237</v>
      </c>
      <c r="D197" s="487" t="s">
        <v>1392</v>
      </c>
      <c r="E197" s="536" t="s">
        <v>2459</v>
      </c>
      <c r="F197" s="490" t="s">
        <v>333</v>
      </c>
      <c r="G197" s="551">
        <v>100</v>
      </c>
      <c r="H197" s="551">
        <v>100</v>
      </c>
      <c r="I197" s="4">
        <f t="shared" si="5"/>
        <v>20</v>
      </c>
    </row>
    <row r="198" spans="1:9" ht="15">
      <c r="A198" s="98">
        <v>190</v>
      </c>
      <c r="B198" s="479" t="s">
        <v>1238</v>
      </c>
      <c r="C198" s="479" t="s">
        <v>1239</v>
      </c>
      <c r="D198" s="487" t="s">
        <v>1393</v>
      </c>
      <c r="E198" s="536" t="s">
        <v>2459</v>
      </c>
      <c r="F198" s="490" t="s">
        <v>333</v>
      </c>
      <c r="G198" s="551">
        <v>100</v>
      </c>
      <c r="H198" s="551">
        <v>100</v>
      </c>
      <c r="I198" s="4">
        <f t="shared" si="5"/>
        <v>20</v>
      </c>
    </row>
    <row r="199" spans="1:9" ht="15">
      <c r="A199" s="98">
        <v>191</v>
      </c>
      <c r="B199" s="479" t="s">
        <v>936</v>
      </c>
      <c r="C199" s="479" t="s">
        <v>1240</v>
      </c>
      <c r="D199" s="487" t="s">
        <v>1394</v>
      </c>
      <c r="E199" s="536" t="s">
        <v>2459</v>
      </c>
      <c r="F199" s="490" t="s">
        <v>333</v>
      </c>
      <c r="G199" s="551">
        <v>100</v>
      </c>
      <c r="H199" s="551">
        <v>100</v>
      </c>
      <c r="I199" s="4">
        <f t="shared" si="5"/>
        <v>20</v>
      </c>
    </row>
    <row r="200" spans="1:9" ht="15">
      <c r="A200" s="98">
        <v>192</v>
      </c>
      <c r="B200" s="479" t="s">
        <v>1241</v>
      </c>
      <c r="C200" s="479" t="s">
        <v>1242</v>
      </c>
      <c r="D200" s="487" t="s">
        <v>1395</v>
      </c>
      <c r="E200" s="536" t="s">
        <v>2459</v>
      </c>
      <c r="F200" s="490" t="s">
        <v>333</v>
      </c>
      <c r="G200" s="551">
        <v>100</v>
      </c>
      <c r="H200" s="551">
        <v>100</v>
      </c>
      <c r="I200" s="4">
        <f t="shared" si="5"/>
        <v>20</v>
      </c>
    </row>
    <row r="201" spans="1:9" ht="15">
      <c r="A201" s="98">
        <v>193</v>
      </c>
      <c r="B201" s="479" t="s">
        <v>859</v>
      </c>
      <c r="C201" s="479" t="s">
        <v>1243</v>
      </c>
      <c r="D201" s="487" t="s">
        <v>1396</v>
      </c>
      <c r="E201" s="536" t="s">
        <v>2459</v>
      </c>
      <c r="F201" s="490" t="s">
        <v>333</v>
      </c>
      <c r="G201" s="551">
        <v>100</v>
      </c>
      <c r="H201" s="551">
        <v>100</v>
      </c>
      <c r="I201" s="4">
        <f t="shared" si="5"/>
        <v>20</v>
      </c>
    </row>
    <row r="202" spans="1:9" ht="15">
      <c r="A202" s="98">
        <v>194</v>
      </c>
      <c r="B202" s="479" t="s">
        <v>1244</v>
      </c>
      <c r="C202" s="479" t="s">
        <v>1245</v>
      </c>
      <c r="D202" s="487" t="s">
        <v>1397</v>
      </c>
      <c r="E202" s="536" t="s">
        <v>2459</v>
      </c>
      <c r="F202" s="490" t="s">
        <v>333</v>
      </c>
      <c r="G202" s="551">
        <v>100</v>
      </c>
      <c r="H202" s="551">
        <v>100</v>
      </c>
      <c r="I202" s="4">
        <f t="shared" si="5"/>
        <v>20</v>
      </c>
    </row>
    <row r="203" spans="1:9" ht="15">
      <c r="A203" s="98">
        <v>195</v>
      </c>
      <c r="B203" s="479" t="s">
        <v>588</v>
      </c>
      <c r="C203" s="479" t="s">
        <v>1246</v>
      </c>
      <c r="D203" s="487" t="s">
        <v>1398</v>
      </c>
      <c r="E203" s="536" t="s">
        <v>2459</v>
      </c>
      <c r="F203" s="490" t="s">
        <v>333</v>
      </c>
      <c r="G203" s="551">
        <v>100</v>
      </c>
      <c r="H203" s="551">
        <v>100</v>
      </c>
      <c r="I203" s="4">
        <f t="shared" si="5"/>
        <v>20</v>
      </c>
    </row>
    <row r="204" spans="1:9" ht="15">
      <c r="A204" s="98">
        <v>196</v>
      </c>
      <c r="B204" s="479" t="s">
        <v>1084</v>
      </c>
      <c r="C204" s="479" t="s">
        <v>1247</v>
      </c>
      <c r="D204" s="487" t="s">
        <v>1399</v>
      </c>
      <c r="E204" s="536" t="s">
        <v>2459</v>
      </c>
      <c r="F204" s="490" t="s">
        <v>333</v>
      </c>
      <c r="G204" s="551">
        <v>100</v>
      </c>
      <c r="H204" s="551">
        <v>100</v>
      </c>
      <c r="I204" s="4">
        <f t="shared" si="5"/>
        <v>20</v>
      </c>
    </row>
    <row r="205" spans="1:9" ht="15">
      <c r="A205" s="98">
        <v>197</v>
      </c>
      <c r="B205" s="479" t="s">
        <v>596</v>
      </c>
      <c r="C205" s="479" t="s">
        <v>1174</v>
      </c>
      <c r="D205" s="487" t="s">
        <v>1342</v>
      </c>
      <c r="E205" s="536" t="s">
        <v>2459</v>
      </c>
      <c r="F205" s="490" t="s">
        <v>333</v>
      </c>
      <c r="G205" s="551">
        <v>100</v>
      </c>
      <c r="H205" s="551">
        <v>100</v>
      </c>
      <c r="I205" s="4">
        <f t="shared" si="5"/>
        <v>20</v>
      </c>
    </row>
    <row r="206" spans="1:9" ht="15">
      <c r="A206" s="98">
        <v>198</v>
      </c>
      <c r="B206" s="479" t="s">
        <v>525</v>
      </c>
      <c r="C206" s="479" t="s">
        <v>1248</v>
      </c>
      <c r="D206" s="487" t="s">
        <v>1400</v>
      </c>
      <c r="E206" s="536" t="s">
        <v>2459</v>
      </c>
      <c r="F206" s="490" t="s">
        <v>333</v>
      </c>
      <c r="G206" s="551">
        <v>100</v>
      </c>
      <c r="H206" s="551">
        <v>100</v>
      </c>
      <c r="I206" s="4">
        <f t="shared" si="5"/>
        <v>20</v>
      </c>
    </row>
    <row r="207" spans="1:9" ht="15">
      <c r="A207" s="98">
        <v>199</v>
      </c>
      <c r="B207" s="479" t="s">
        <v>1043</v>
      </c>
      <c r="C207" s="479" t="s">
        <v>1249</v>
      </c>
      <c r="D207" s="487" t="s">
        <v>1401</v>
      </c>
      <c r="E207" s="536" t="s">
        <v>2459</v>
      </c>
      <c r="F207" s="490" t="s">
        <v>333</v>
      </c>
      <c r="G207" s="551">
        <v>100</v>
      </c>
      <c r="H207" s="551">
        <v>100</v>
      </c>
      <c r="I207" s="4">
        <f t="shared" si="5"/>
        <v>20</v>
      </c>
    </row>
    <row r="208" spans="1:9" ht="15">
      <c r="A208" s="98">
        <v>200</v>
      </c>
      <c r="B208" s="479" t="s">
        <v>808</v>
      </c>
      <c r="C208" s="479" t="s">
        <v>1250</v>
      </c>
      <c r="D208" s="487" t="s">
        <v>1402</v>
      </c>
      <c r="E208" s="536" t="s">
        <v>2459</v>
      </c>
      <c r="F208" s="490" t="s">
        <v>333</v>
      </c>
      <c r="G208" s="551">
        <v>100</v>
      </c>
      <c r="H208" s="551">
        <v>100</v>
      </c>
      <c r="I208" s="4">
        <f t="shared" si="5"/>
        <v>20</v>
      </c>
    </row>
    <row r="209" spans="1:9" ht="15">
      <c r="A209" s="98">
        <v>201</v>
      </c>
      <c r="B209" s="479" t="s">
        <v>936</v>
      </c>
      <c r="C209" s="479" t="s">
        <v>1251</v>
      </c>
      <c r="D209" s="487" t="s">
        <v>1403</v>
      </c>
      <c r="E209" s="536" t="s">
        <v>2459</v>
      </c>
      <c r="F209" s="490" t="s">
        <v>333</v>
      </c>
      <c r="G209" s="551">
        <v>100</v>
      </c>
      <c r="H209" s="551">
        <v>100</v>
      </c>
      <c r="I209" s="4">
        <f t="shared" si="5"/>
        <v>20</v>
      </c>
    </row>
    <row r="210" spans="1:9" ht="15">
      <c r="A210" s="98">
        <v>202</v>
      </c>
      <c r="B210" s="479" t="s">
        <v>1172</v>
      </c>
      <c r="C210" s="479" t="s">
        <v>1252</v>
      </c>
      <c r="D210" s="487" t="s">
        <v>1404</v>
      </c>
      <c r="E210" s="536" t="s">
        <v>2459</v>
      </c>
      <c r="F210" s="490" t="s">
        <v>333</v>
      </c>
      <c r="G210" s="551">
        <v>100</v>
      </c>
      <c r="H210" s="551">
        <v>100</v>
      </c>
      <c r="I210" s="4">
        <f t="shared" si="5"/>
        <v>20</v>
      </c>
    </row>
    <row r="211" spans="1:9" ht="15">
      <c r="A211" s="98">
        <v>203</v>
      </c>
      <c r="B211" s="479" t="s">
        <v>540</v>
      </c>
      <c r="C211" s="479" t="s">
        <v>1253</v>
      </c>
      <c r="D211" s="487" t="s">
        <v>1405</v>
      </c>
      <c r="E211" s="536" t="s">
        <v>2459</v>
      </c>
      <c r="F211" s="490" t="s">
        <v>333</v>
      </c>
      <c r="G211" s="551">
        <v>100</v>
      </c>
      <c r="H211" s="551">
        <v>100</v>
      </c>
      <c r="I211" s="4">
        <f t="shared" si="5"/>
        <v>20</v>
      </c>
    </row>
    <row r="212" spans="1:9" ht="15">
      <c r="A212" s="98">
        <v>204</v>
      </c>
      <c r="B212" s="479" t="s">
        <v>777</v>
      </c>
      <c r="C212" s="479" t="s">
        <v>1254</v>
      </c>
      <c r="D212" s="487" t="s">
        <v>1406</v>
      </c>
      <c r="E212" s="536" t="s">
        <v>2459</v>
      </c>
      <c r="F212" s="490" t="s">
        <v>333</v>
      </c>
      <c r="G212" s="551">
        <v>100</v>
      </c>
      <c r="H212" s="551">
        <v>100</v>
      </c>
      <c r="I212" s="4">
        <f t="shared" si="5"/>
        <v>20</v>
      </c>
    </row>
    <row r="213" spans="1:9" ht="15">
      <c r="A213" s="98">
        <v>205</v>
      </c>
      <c r="B213" s="479" t="s">
        <v>1255</v>
      </c>
      <c r="C213" s="479" t="s">
        <v>1183</v>
      </c>
      <c r="D213" s="487" t="s">
        <v>1407</v>
      </c>
      <c r="E213" s="536" t="s">
        <v>2459</v>
      </c>
      <c r="F213" s="490" t="s">
        <v>333</v>
      </c>
      <c r="G213" s="551">
        <v>100</v>
      </c>
      <c r="H213" s="551">
        <v>100</v>
      </c>
      <c r="I213" s="4">
        <f t="shared" si="5"/>
        <v>20</v>
      </c>
    </row>
    <row r="214" spans="1:9" ht="15">
      <c r="A214" s="98">
        <v>206</v>
      </c>
      <c r="B214" s="479" t="s">
        <v>1256</v>
      </c>
      <c r="C214" s="479" t="s">
        <v>1191</v>
      </c>
      <c r="D214" s="487" t="s">
        <v>1408</v>
      </c>
      <c r="E214" s="536" t="s">
        <v>2459</v>
      </c>
      <c r="F214" s="490" t="s">
        <v>333</v>
      </c>
      <c r="G214" s="551">
        <v>100</v>
      </c>
      <c r="H214" s="551">
        <v>100</v>
      </c>
      <c r="I214" s="4">
        <f t="shared" si="5"/>
        <v>20</v>
      </c>
    </row>
    <row r="215" spans="1:9" ht="15">
      <c r="A215" s="98">
        <v>207</v>
      </c>
      <c r="B215" s="479" t="s">
        <v>655</v>
      </c>
      <c r="C215" s="479" t="s">
        <v>1257</v>
      </c>
      <c r="D215" s="487" t="s">
        <v>1409</v>
      </c>
      <c r="E215" s="536" t="s">
        <v>2459</v>
      </c>
      <c r="F215" s="490" t="s">
        <v>333</v>
      </c>
      <c r="G215" s="551">
        <v>100</v>
      </c>
      <c r="H215" s="551">
        <v>100</v>
      </c>
      <c r="I215" s="4">
        <f t="shared" si="5"/>
        <v>20</v>
      </c>
    </row>
    <row r="216" spans="1:9" ht="15">
      <c r="A216" s="98">
        <v>208</v>
      </c>
      <c r="B216" s="479" t="s">
        <v>693</v>
      </c>
      <c r="C216" s="479" t="s">
        <v>1258</v>
      </c>
      <c r="D216" s="487" t="s">
        <v>1410</v>
      </c>
      <c r="E216" s="536" t="s">
        <v>2459</v>
      </c>
      <c r="F216" s="490" t="s">
        <v>333</v>
      </c>
      <c r="G216" s="551">
        <v>100</v>
      </c>
      <c r="H216" s="551">
        <v>100</v>
      </c>
      <c r="I216" s="4">
        <f t="shared" si="5"/>
        <v>20</v>
      </c>
    </row>
    <row r="217" spans="1:9" ht="15">
      <c r="A217" s="98">
        <v>209</v>
      </c>
      <c r="B217" s="479" t="s">
        <v>1259</v>
      </c>
      <c r="C217" s="479" t="s">
        <v>1230</v>
      </c>
      <c r="D217" s="487" t="s">
        <v>1411</v>
      </c>
      <c r="E217" s="536" t="s">
        <v>2459</v>
      </c>
      <c r="F217" s="490" t="s">
        <v>333</v>
      </c>
      <c r="G217" s="551">
        <v>100</v>
      </c>
      <c r="H217" s="551">
        <v>100</v>
      </c>
      <c r="I217" s="4">
        <f t="shared" si="5"/>
        <v>20</v>
      </c>
    </row>
    <row r="218" spans="1:9" ht="15">
      <c r="A218" s="98">
        <v>210</v>
      </c>
      <c r="B218" s="479" t="s">
        <v>1260</v>
      </c>
      <c r="C218" s="479" t="s">
        <v>1261</v>
      </c>
      <c r="D218" s="487" t="s">
        <v>1412</v>
      </c>
      <c r="E218" s="536" t="s">
        <v>2459</v>
      </c>
      <c r="F218" s="490" t="s">
        <v>333</v>
      </c>
      <c r="G218" s="551">
        <v>100</v>
      </c>
      <c r="H218" s="551">
        <v>100</v>
      </c>
      <c r="I218" s="4">
        <f t="shared" si="5"/>
        <v>20</v>
      </c>
    </row>
    <row r="219" spans="1:9" ht="15">
      <c r="A219" s="98">
        <v>211</v>
      </c>
      <c r="B219" s="479" t="s">
        <v>1262</v>
      </c>
      <c r="C219" s="479" t="s">
        <v>1239</v>
      </c>
      <c r="D219" s="487" t="s">
        <v>1413</v>
      </c>
      <c r="E219" s="536" t="s">
        <v>2459</v>
      </c>
      <c r="F219" s="490" t="s">
        <v>333</v>
      </c>
      <c r="G219" s="551">
        <v>100</v>
      </c>
      <c r="H219" s="551">
        <v>100</v>
      </c>
      <c r="I219" s="4">
        <f t="shared" si="5"/>
        <v>20</v>
      </c>
    </row>
    <row r="220" spans="1:9" ht="15">
      <c r="A220" s="98">
        <v>212</v>
      </c>
      <c r="B220" s="479" t="s">
        <v>655</v>
      </c>
      <c r="C220" s="479" t="s">
        <v>1263</v>
      </c>
      <c r="D220" s="487" t="s">
        <v>1414</v>
      </c>
      <c r="E220" s="536" t="s">
        <v>2459</v>
      </c>
      <c r="F220" s="490" t="s">
        <v>333</v>
      </c>
      <c r="G220" s="551">
        <v>100</v>
      </c>
      <c r="H220" s="551">
        <v>100</v>
      </c>
      <c r="I220" s="4">
        <f t="shared" si="5"/>
        <v>20</v>
      </c>
    </row>
    <row r="221" spans="1:9" ht="15">
      <c r="A221" s="98">
        <v>213</v>
      </c>
      <c r="B221" s="479" t="s">
        <v>1264</v>
      </c>
      <c r="C221" s="479" t="s">
        <v>1265</v>
      </c>
      <c r="D221" s="487" t="s">
        <v>1415</v>
      </c>
      <c r="E221" s="536" t="s">
        <v>2459</v>
      </c>
      <c r="F221" s="490" t="s">
        <v>333</v>
      </c>
      <c r="G221" s="551">
        <v>100</v>
      </c>
      <c r="H221" s="551">
        <v>100</v>
      </c>
      <c r="I221" s="4">
        <f t="shared" ref="I221:I284" si="6">G221*20%</f>
        <v>20</v>
      </c>
    </row>
    <row r="222" spans="1:9" ht="15">
      <c r="A222" s="98">
        <v>214</v>
      </c>
      <c r="B222" s="479" t="s">
        <v>1266</v>
      </c>
      <c r="C222" s="479" t="s">
        <v>1261</v>
      </c>
      <c r="D222" s="487" t="s">
        <v>1416</v>
      </c>
      <c r="E222" s="536" t="s">
        <v>2459</v>
      </c>
      <c r="F222" s="490" t="s">
        <v>333</v>
      </c>
      <c r="G222" s="551">
        <v>100</v>
      </c>
      <c r="H222" s="551">
        <v>100</v>
      </c>
      <c r="I222" s="4">
        <f t="shared" si="6"/>
        <v>20</v>
      </c>
    </row>
    <row r="223" spans="1:9" ht="15">
      <c r="A223" s="98">
        <v>215</v>
      </c>
      <c r="B223" s="479" t="s">
        <v>1210</v>
      </c>
      <c r="C223" s="479" t="s">
        <v>1267</v>
      </c>
      <c r="D223" s="487" t="s">
        <v>1417</v>
      </c>
      <c r="E223" s="536" t="s">
        <v>2459</v>
      </c>
      <c r="F223" s="490" t="s">
        <v>333</v>
      </c>
      <c r="G223" s="551">
        <v>100</v>
      </c>
      <c r="H223" s="551">
        <v>100</v>
      </c>
      <c r="I223" s="4">
        <f t="shared" si="6"/>
        <v>20</v>
      </c>
    </row>
    <row r="224" spans="1:9" ht="15">
      <c r="A224" s="98">
        <v>216</v>
      </c>
      <c r="B224" s="479" t="s">
        <v>781</v>
      </c>
      <c r="C224" s="479" t="s">
        <v>1268</v>
      </c>
      <c r="D224" s="487" t="s">
        <v>1418</v>
      </c>
      <c r="E224" s="536" t="s">
        <v>2459</v>
      </c>
      <c r="F224" s="490" t="s">
        <v>333</v>
      </c>
      <c r="G224" s="551">
        <v>100</v>
      </c>
      <c r="H224" s="551">
        <v>100</v>
      </c>
      <c r="I224" s="4">
        <f t="shared" si="6"/>
        <v>20</v>
      </c>
    </row>
    <row r="225" spans="1:9" ht="15">
      <c r="A225" s="98">
        <v>217</v>
      </c>
      <c r="B225" s="479" t="s">
        <v>808</v>
      </c>
      <c r="C225" s="479" t="s">
        <v>1269</v>
      </c>
      <c r="D225" s="487" t="s">
        <v>1419</v>
      </c>
      <c r="E225" s="536" t="s">
        <v>2459</v>
      </c>
      <c r="F225" s="490" t="s">
        <v>333</v>
      </c>
      <c r="G225" s="551">
        <v>100</v>
      </c>
      <c r="H225" s="551">
        <v>100</v>
      </c>
      <c r="I225" s="4">
        <f t="shared" si="6"/>
        <v>20</v>
      </c>
    </row>
    <row r="226" spans="1:9" ht="15">
      <c r="A226" s="98">
        <v>218</v>
      </c>
      <c r="B226" s="479" t="s">
        <v>1270</v>
      </c>
      <c r="C226" s="479" t="s">
        <v>1177</v>
      </c>
      <c r="D226" s="487" t="s">
        <v>1420</v>
      </c>
      <c r="E226" s="536" t="s">
        <v>2459</v>
      </c>
      <c r="F226" s="490" t="s">
        <v>333</v>
      </c>
      <c r="G226" s="551">
        <v>100</v>
      </c>
      <c r="H226" s="551">
        <v>100</v>
      </c>
      <c r="I226" s="4">
        <f t="shared" si="6"/>
        <v>20</v>
      </c>
    </row>
    <row r="227" spans="1:9" ht="15">
      <c r="A227" s="98">
        <v>219</v>
      </c>
      <c r="B227" s="479" t="s">
        <v>1271</v>
      </c>
      <c r="C227" s="479" t="s">
        <v>1272</v>
      </c>
      <c r="D227" s="487" t="s">
        <v>1421</v>
      </c>
      <c r="E227" s="536" t="s">
        <v>2459</v>
      </c>
      <c r="F227" s="490" t="s">
        <v>333</v>
      </c>
      <c r="G227" s="551">
        <v>100</v>
      </c>
      <c r="H227" s="551">
        <v>100</v>
      </c>
      <c r="I227" s="4">
        <f t="shared" si="6"/>
        <v>20</v>
      </c>
    </row>
    <row r="228" spans="1:9" ht="15">
      <c r="A228" s="98">
        <v>220</v>
      </c>
      <c r="B228" s="479" t="s">
        <v>1205</v>
      </c>
      <c r="C228" s="479" t="s">
        <v>1273</v>
      </c>
      <c r="D228" s="487" t="s">
        <v>1422</v>
      </c>
      <c r="E228" s="536" t="s">
        <v>2459</v>
      </c>
      <c r="F228" s="490" t="s">
        <v>333</v>
      </c>
      <c r="G228" s="551">
        <v>100</v>
      </c>
      <c r="H228" s="551">
        <v>100</v>
      </c>
      <c r="I228" s="4">
        <f t="shared" si="6"/>
        <v>20</v>
      </c>
    </row>
    <row r="229" spans="1:9" ht="15">
      <c r="A229" s="98">
        <v>221</v>
      </c>
      <c r="B229" s="479" t="s">
        <v>671</v>
      </c>
      <c r="C229" s="479" t="s">
        <v>1274</v>
      </c>
      <c r="D229" s="487" t="s">
        <v>1423</v>
      </c>
      <c r="E229" s="536" t="s">
        <v>2459</v>
      </c>
      <c r="F229" s="490" t="s">
        <v>333</v>
      </c>
      <c r="G229" s="551">
        <v>100</v>
      </c>
      <c r="H229" s="551">
        <v>100</v>
      </c>
      <c r="I229" s="4">
        <f t="shared" si="6"/>
        <v>20</v>
      </c>
    </row>
    <row r="230" spans="1:9" ht="15">
      <c r="A230" s="98">
        <v>222</v>
      </c>
      <c r="B230" s="479" t="s">
        <v>1175</v>
      </c>
      <c r="C230" s="479" t="s">
        <v>1176</v>
      </c>
      <c r="D230" s="487" t="s">
        <v>1343</v>
      </c>
      <c r="E230" s="536" t="s">
        <v>2459</v>
      </c>
      <c r="F230" s="490" t="s">
        <v>333</v>
      </c>
      <c r="G230" s="551">
        <v>100</v>
      </c>
      <c r="H230" s="551">
        <v>100</v>
      </c>
      <c r="I230" s="4">
        <f t="shared" si="6"/>
        <v>20</v>
      </c>
    </row>
    <row r="231" spans="1:9" ht="15">
      <c r="A231" s="98">
        <v>223</v>
      </c>
      <c r="B231" s="479" t="s">
        <v>1275</v>
      </c>
      <c r="C231" s="479" t="s">
        <v>1276</v>
      </c>
      <c r="D231" s="487" t="s">
        <v>1424</v>
      </c>
      <c r="E231" s="536" t="s">
        <v>2459</v>
      </c>
      <c r="F231" s="490" t="s">
        <v>333</v>
      </c>
      <c r="G231" s="551">
        <v>100</v>
      </c>
      <c r="H231" s="551">
        <v>100</v>
      </c>
      <c r="I231" s="4">
        <f t="shared" si="6"/>
        <v>20</v>
      </c>
    </row>
    <row r="232" spans="1:9" ht="15">
      <c r="A232" s="98">
        <v>224</v>
      </c>
      <c r="B232" s="479" t="s">
        <v>1192</v>
      </c>
      <c r="C232" s="479" t="s">
        <v>1277</v>
      </c>
      <c r="D232" s="487" t="s">
        <v>1425</v>
      </c>
      <c r="E232" s="536" t="s">
        <v>2459</v>
      </c>
      <c r="F232" s="490" t="s">
        <v>333</v>
      </c>
      <c r="G232" s="551">
        <v>100</v>
      </c>
      <c r="H232" s="551">
        <v>100</v>
      </c>
      <c r="I232" s="4">
        <f t="shared" si="6"/>
        <v>20</v>
      </c>
    </row>
    <row r="233" spans="1:9" ht="15">
      <c r="A233" s="98">
        <v>225</v>
      </c>
      <c r="B233" s="479" t="s">
        <v>1260</v>
      </c>
      <c r="C233" s="479" t="s">
        <v>1278</v>
      </c>
      <c r="D233" s="487" t="s">
        <v>1426</v>
      </c>
      <c r="E233" s="536" t="s">
        <v>2459</v>
      </c>
      <c r="F233" s="490" t="s">
        <v>333</v>
      </c>
      <c r="G233" s="551">
        <v>100</v>
      </c>
      <c r="H233" s="551">
        <v>100</v>
      </c>
      <c r="I233" s="4">
        <f t="shared" si="6"/>
        <v>20</v>
      </c>
    </row>
    <row r="234" spans="1:9" ht="15">
      <c r="A234" s="98">
        <v>226</v>
      </c>
      <c r="B234" s="479" t="s">
        <v>1279</v>
      </c>
      <c r="C234" s="479" t="s">
        <v>1280</v>
      </c>
      <c r="D234" s="487" t="s">
        <v>1427</v>
      </c>
      <c r="E234" s="536" t="s">
        <v>2459</v>
      </c>
      <c r="F234" s="490" t="s">
        <v>333</v>
      </c>
      <c r="G234" s="551">
        <v>100</v>
      </c>
      <c r="H234" s="551">
        <v>100</v>
      </c>
      <c r="I234" s="4">
        <f t="shared" si="6"/>
        <v>20</v>
      </c>
    </row>
    <row r="235" spans="1:9" ht="15">
      <c r="A235" s="98">
        <v>227</v>
      </c>
      <c r="B235" s="484" t="s">
        <v>644</v>
      </c>
      <c r="C235" s="484" t="s">
        <v>1281</v>
      </c>
      <c r="D235" s="489" t="s">
        <v>1428</v>
      </c>
      <c r="E235" s="536" t="s">
        <v>2459</v>
      </c>
      <c r="F235" s="490" t="s">
        <v>333</v>
      </c>
      <c r="G235" s="551">
        <v>150</v>
      </c>
      <c r="H235" s="551">
        <v>150</v>
      </c>
      <c r="I235" s="4">
        <f t="shared" si="6"/>
        <v>30</v>
      </c>
    </row>
    <row r="236" spans="1:9" ht="15">
      <c r="A236" s="98">
        <v>228</v>
      </c>
      <c r="B236" s="479" t="s">
        <v>1282</v>
      </c>
      <c r="C236" s="479" t="s">
        <v>520</v>
      </c>
      <c r="D236" s="487" t="s">
        <v>1429</v>
      </c>
      <c r="E236" s="536" t="s">
        <v>2459</v>
      </c>
      <c r="F236" s="490" t="s">
        <v>333</v>
      </c>
      <c r="G236" s="551">
        <v>300</v>
      </c>
      <c r="H236" s="551">
        <v>300</v>
      </c>
      <c r="I236" s="4">
        <f t="shared" si="6"/>
        <v>60</v>
      </c>
    </row>
    <row r="237" spans="1:9" ht="15">
      <c r="A237" s="98">
        <v>229</v>
      </c>
      <c r="B237" s="479" t="s">
        <v>1283</v>
      </c>
      <c r="C237" s="479" t="s">
        <v>1177</v>
      </c>
      <c r="D237" s="487" t="s">
        <v>1430</v>
      </c>
      <c r="E237" s="536" t="s">
        <v>2459</v>
      </c>
      <c r="F237" s="490" t="s">
        <v>333</v>
      </c>
      <c r="G237" s="551">
        <v>400</v>
      </c>
      <c r="H237" s="551">
        <v>400</v>
      </c>
      <c r="I237" s="4">
        <f t="shared" si="6"/>
        <v>80</v>
      </c>
    </row>
    <row r="238" spans="1:9" ht="15">
      <c r="A238" s="98">
        <v>230</v>
      </c>
      <c r="B238" s="479" t="s">
        <v>1284</v>
      </c>
      <c r="C238" s="479" t="s">
        <v>1285</v>
      </c>
      <c r="D238" s="487" t="s">
        <v>1431</v>
      </c>
      <c r="E238" s="536" t="s">
        <v>2459</v>
      </c>
      <c r="F238" s="490" t="s">
        <v>333</v>
      </c>
      <c r="G238" s="551">
        <v>200</v>
      </c>
      <c r="H238" s="551">
        <v>200</v>
      </c>
      <c r="I238" s="4">
        <f t="shared" si="6"/>
        <v>40</v>
      </c>
    </row>
    <row r="239" spans="1:9" ht="15">
      <c r="A239" s="98">
        <v>231</v>
      </c>
      <c r="B239" s="479" t="s">
        <v>917</v>
      </c>
      <c r="C239" s="479" t="s">
        <v>1286</v>
      </c>
      <c r="D239" s="487" t="s">
        <v>1432</v>
      </c>
      <c r="E239" s="536" t="s">
        <v>2459</v>
      </c>
      <c r="F239" s="490" t="s">
        <v>333</v>
      </c>
      <c r="G239" s="551">
        <v>100</v>
      </c>
      <c r="H239" s="551">
        <v>100</v>
      </c>
      <c r="I239" s="4">
        <f t="shared" si="6"/>
        <v>20</v>
      </c>
    </row>
    <row r="240" spans="1:9" ht="15">
      <c r="A240" s="98">
        <v>232</v>
      </c>
      <c r="B240" s="479" t="s">
        <v>1283</v>
      </c>
      <c r="C240" s="479" t="s">
        <v>1287</v>
      </c>
      <c r="D240" s="487" t="s">
        <v>1433</v>
      </c>
      <c r="E240" s="536" t="s">
        <v>2459</v>
      </c>
      <c r="F240" s="490" t="s">
        <v>333</v>
      </c>
      <c r="G240" s="551">
        <v>100</v>
      </c>
      <c r="H240" s="551">
        <v>100</v>
      </c>
      <c r="I240" s="4">
        <f t="shared" si="6"/>
        <v>20</v>
      </c>
    </row>
    <row r="241" spans="1:9" ht="15">
      <c r="A241" s="98">
        <v>233</v>
      </c>
      <c r="B241" s="479" t="s">
        <v>1288</v>
      </c>
      <c r="C241" s="479" t="s">
        <v>1289</v>
      </c>
      <c r="D241" s="487" t="s">
        <v>1434</v>
      </c>
      <c r="E241" s="536" t="s">
        <v>2459</v>
      </c>
      <c r="F241" s="490" t="s">
        <v>333</v>
      </c>
      <c r="G241" s="551">
        <v>100</v>
      </c>
      <c r="H241" s="551">
        <v>100</v>
      </c>
      <c r="I241" s="4">
        <f t="shared" si="6"/>
        <v>20</v>
      </c>
    </row>
    <row r="242" spans="1:9" ht="15">
      <c r="A242" s="98">
        <v>234</v>
      </c>
      <c r="B242" s="479" t="s">
        <v>534</v>
      </c>
      <c r="C242" s="479" t="s">
        <v>1290</v>
      </c>
      <c r="D242" s="487" t="s">
        <v>1435</v>
      </c>
      <c r="E242" s="536" t="s">
        <v>2459</v>
      </c>
      <c r="F242" s="490" t="s">
        <v>333</v>
      </c>
      <c r="G242" s="551">
        <v>100</v>
      </c>
      <c r="H242" s="551">
        <v>100</v>
      </c>
      <c r="I242" s="4">
        <f t="shared" si="6"/>
        <v>20</v>
      </c>
    </row>
    <row r="243" spans="1:9" ht="15">
      <c r="A243" s="98">
        <v>235</v>
      </c>
      <c r="B243" s="479" t="s">
        <v>1291</v>
      </c>
      <c r="C243" s="479" t="s">
        <v>1292</v>
      </c>
      <c r="D243" s="487" t="s">
        <v>1436</v>
      </c>
      <c r="E243" s="536" t="s">
        <v>2459</v>
      </c>
      <c r="F243" s="490" t="s">
        <v>333</v>
      </c>
      <c r="G243" s="551">
        <v>100</v>
      </c>
      <c r="H243" s="551">
        <v>100</v>
      </c>
      <c r="I243" s="4">
        <f t="shared" si="6"/>
        <v>20</v>
      </c>
    </row>
    <row r="244" spans="1:9" ht="15">
      <c r="A244" s="98">
        <v>236</v>
      </c>
      <c r="B244" s="479" t="s">
        <v>1010</v>
      </c>
      <c r="C244" s="479" t="s">
        <v>1293</v>
      </c>
      <c r="D244" s="487" t="s">
        <v>1437</v>
      </c>
      <c r="E244" s="536" t="s">
        <v>2459</v>
      </c>
      <c r="F244" s="490" t="s">
        <v>333</v>
      </c>
      <c r="G244" s="551">
        <v>300</v>
      </c>
      <c r="H244" s="551">
        <v>300</v>
      </c>
      <c r="I244" s="4">
        <f t="shared" si="6"/>
        <v>60</v>
      </c>
    </row>
    <row r="245" spans="1:9" ht="15">
      <c r="A245" s="98">
        <v>237</v>
      </c>
      <c r="B245" s="479" t="s">
        <v>1175</v>
      </c>
      <c r="C245" s="479" t="s">
        <v>1276</v>
      </c>
      <c r="D245" s="487" t="s">
        <v>1438</v>
      </c>
      <c r="E245" s="536" t="s">
        <v>2459</v>
      </c>
      <c r="F245" s="490" t="s">
        <v>333</v>
      </c>
      <c r="G245" s="551">
        <v>100</v>
      </c>
      <c r="H245" s="551">
        <v>100</v>
      </c>
      <c r="I245" s="4">
        <f t="shared" si="6"/>
        <v>20</v>
      </c>
    </row>
    <row r="246" spans="1:9" ht="15">
      <c r="A246" s="98">
        <v>238</v>
      </c>
      <c r="B246" s="479" t="s">
        <v>1098</v>
      </c>
      <c r="C246" s="479" t="s">
        <v>1261</v>
      </c>
      <c r="D246" s="487" t="s">
        <v>1439</v>
      </c>
      <c r="E246" s="536" t="s">
        <v>2459</v>
      </c>
      <c r="F246" s="490" t="s">
        <v>333</v>
      </c>
      <c r="G246" s="551">
        <v>100</v>
      </c>
      <c r="H246" s="551">
        <v>100</v>
      </c>
      <c r="I246" s="4">
        <f t="shared" si="6"/>
        <v>20</v>
      </c>
    </row>
    <row r="247" spans="1:9" ht="15">
      <c r="A247" s="98">
        <v>239</v>
      </c>
      <c r="B247" s="479" t="s">
        <v>1282</v>
      </c>
      <c r="C247" s="479" t="s">
        <v>1294</v>
      </c>
      <c r="D247" s="487" t="s">
        <v>1440</v>
      </c>
      <c r="E247" s="536" t="s">
        <v>2459</v>
      </c>
      <c r="F247" s="490" t="s">
        <v>333</v>
      </c>
      <c r="G247" s="551">
        <v>200</v>
      </c>
      <c r="H247" s="551">
        <v>200</v>
      </c>
      <c r="I247" s="4">
        <f t="shared" si="6"/>
        <v>40</v>
      </c>
    </row>
    <row r="248" spans="1:9" ht="15">
      <c r="A248" s="98">
        <v>240</v>
      </c>
      <c r="B248" s="479" t="s">
        <v>1238</v>
      </c>
      <c r="C248" s="479" t="s">
        <v>1295</v>
      </c>
      <c r="D248" s="487" t="s">
        <v>1441</v>
      </c>
      <c r="E248" s="536" t="s">
        <v>2459</v>
      </c>
      <c r="F248" s="490" t="s">
        <v>333</v>
      </c>
      <c r="G248" s="551">
        <v>300</v>
      </c>
      <c r="H248" s="551">
        <v>300</v>
      </c>
      <c r="I248" s="4">
        <f t="shared" si="6"/>
        <v>60</v>
      </c>
    </row>
    <row r="249" spans="1:9" ht="15">
      <c r="A249" s="98">
        <v>241</v>
      </c>
      <c r="B249" s="479" t="s">
        <v>1296</v>
      </c>
      <c r="C249" s="479" t="s">
        <v>1297</v>
      </c>
      <c r="D249" s="487" t="s">
        <v>1442</v>
      </c>
      <c r="E249" s="536" t="s">
        <v>2459</v>
      </c>
      <c r="F249" s="490" t="s">
        <v>333</v>
      </c>
      <c r="G249" s="551">
        <v>200</v>
      </c>
      <c r="H249" s="551">
        <v>200</v>
      </c>
      <c r="I249" s="4">
        <f t="shared" si="6"/>
        <v>40</v>
      </c>
    </row>
    <row r="250" spans="1:9" ht="15">
      <c r="A250" s="98">
        <v>242</v>
      </c>
      <c r="B250" s="479" t="s">
        <v>1282</v>
      </c>
      <c r="C250" s="479" t="s">
        <v>1298</v>
      </c>
      <c r="D250" s="487" t="s">
        <v>1443</v>
      </c>
      <c r="E250" s="536" t="s">
        <v>2459</v>
      </c>
      <c r="F250" s="490" t="s">
        <v>333</v>
      </c>
      <c r="G250" s="551">
        <v>500</v>
      </c>
      <c r="H250" s="551">
        <v>500</v>
      </c>
      <c r="I250" s="4">
        <f t="shared" si="6"/>
        <v>100</v>
      </c>
    </row>
    <row r="251" spans="1:9" ht="15">
      <c r="A251" s="98">
        <v>243</v>
      </c>
      <c r="B251" s="484" t="s">
        <v>761</v>
      </c>
      <c r="C251" s="484" t="s">
        <v>1287</v>
      </c>
      <c r="D251" s="489" t="s">
        <v>1444</v>
      </c>
      <c r="E251" s="536" t="s">
        <v>2459</v>
      </c>
      <c r="F251" s="490" t="s">
        <v>333</v>
      </c>
      <c r="G251" s="551">
        <v>150</v>
      </c>
      <c r="H251" s="551">
        <v>150</v>
      </c>
      <c r="I251" s="4">
        <f t="shared" si="6"/>
        <v>30</v>
      </c>
    </row>
    <row r="252" spans="1:9" ht="15">
      <c r="A252" s="98">
        <v>244</v>
      </c>
      <c r="B252" s="479" t="s">
        <v>1299</v>
      </c>
      <c r="C252" s="479" t="s">
        <v>1300</v>
      </c>
      <c r="D252" s="487">
        <v>61006000757</v>
      </c>
      <c r="E252" s="536" t="s">
        <v>2459</v>
      </c>
      <c r="F252" s="490" t="s">
        <v>333</v>
      </c>
      <c r="G252" s="551">
        <v>400</v>
      </c>
      <c r="H252" s="551">
        <v>400</v>
      </c>
      <c r="I252" s="4">
        <f t="shared" si="6"/>
        <v>80</v>
      </c>
    </row>
    <row r="253" spans="1:9" ht="15">
      <c r="A253" s="98">
        <v>245</v>
      </c>
      <c r="B253" s="479" t="s">
        <v>675</v>
      </c>
      <c r="C253" s="479" t="s">
        <v>1280</v>
      </c>
      <c r="D253" s="487">
        <v>61004065351</v>
      </c>
      <c r="E253" s="536" t="s">
        <v>2459</v>
      </c>
      <c r="F253" s="490" t="s">
        <v>333</v>
      </c>
      <c r="G253" s="551">
        <v>800</v>
      </c>
      <c r="H253" s="551">
        <v>800</v>
      </c>
      <c r="I253" s="4">
        <f t="shared" si="6"/>
        <v>160</v>
      </c>
    </row>
    <row r="254" spans="1:9" ht="15">
      <c r="A254" s="98">
        <v>246</v>
      </c>
      <c r="B254" s="479" t="s">
        <v>1291</v>
      </c>
      <c r="C254" s="479" t="s">
        <v>1301</v>
      </c>
      <c r="D254" s="487">
        <v>61004005161</v>
      </c>
      <c r="E254" s="536" t="s">
        <v>2459</v>
      </c>
      <c r="F254" s="490" t="s">
        <v>333</v>
      </c>
      <c r="G254" s="551">
        <v>800</v>
      </c>
      <c r="H254" s="551">
        <v>800</v>
      </c>
      <c r="I254" s="4">
        <f t="shared" si="6"/>
        <v>160</v>
      </c>
    </row>
    <row r="255" spans="1:9" ht="15">
      <c r="A255" s="98">
        <v>247</v>
      </c>
      <c r="B255" s="479" t="s">
        <v>1302</v>
      </c>
      <c r="C255" s="479" t="s">
        <v>1303</v>
      </c>
      <c r="D255" s="487">
        <v>61004014322</v>
      </c>
      <c r="E255" s="536" t="s">
        <v>2459</v>
      </c>
      <c r="F255" s="490" t="s">
        <v>333</v>
      </c>
      <c r="G255" s="551">
        <v>500</v>
      </c>
      <c r="H255" s="551">
        <v>500</v>
      </c>
      <c r="I255" s="4">
        <f t="shared" si="6"/>
        <v>100</v>
      </c>
    </row>
    <row r="256" spans="1:9" ht="15">
      <c r="A256" s="98">
        <v>248</v>
      </c>
      <c r="B256" s="479" t="s">
        <v>1304</v>
      </c>
      <c r="C256" s="479" t="s">
        <v>1305</v>
      </c>
      <c r="D256" s="487">
        <v>61004012966</v>
      </c>
      <c r="E256" s="536" t="s">
        <v>2459</v>
      </c>
      <c r="F256" s="490" t="s">
        <v>333</v>
      </c>
      <c r="G256" s="551">
        <v>300</v>
      </c>
      <c r="H256" s="551">
        <v>300</v>
      </c>
      <c r="I256" s="4">
        <f t="shared" si="6"/>
        <v>60</v>
      </c>
    </row>
    <row r="257" spans="1:9" ht="15">
      <c r="A257" s="98">
        <v>249</v>
      </c>
      <c r="B257" s="479" t="s">
        <v>1306</v>
      </c>
      <c r="C257" s="479" t="s">
        <v>1307</v>
      </c>
      <c r="D257" s="487">
        <v>61004008293</v>
      </c>
      <c r="E257" s="536" t="s">
        <v>2459</v>
      </c>
      <c r="F257" s="490" t="s">
        <v>333</v>
      </c>
      <c r="G257" s="551">
        <v>300</v>
      </c>
      <c r="H257" s="551">
        <v>300</v>
      </c>
      <c r="I257" s="4">
        <f t="shared" si="6"/>
        <v>60</v>
      </c>
    </row>
    <row r="258" spans="1:9" ht="15">
      <c r="A258" s="98">
        <v>250</v>
      </c>
      <c r="B258" s="479" t="s">
        <v>655</v>
      </c>
      <c r="C258" s="479" t="s">
        <v>1308</v>
      </c>
      <c r="D258" s="487">
        <v>61004024109</v>
      </c>
      <c r="E258" s="536" t="s">
        <v>2459</v>
      </c>
      <c r="F258" s="490" t="s">
        <v>333</v>
      </c>
      <c r="G258" s="551">
        <v>300</v>
      </c>
      <c r="H258" s="551">
        <v>300</v>
      </c>
      <c r="I258" s="4">
        <f t="shared" si="6"/>
        <v>60</v>
      </c>
    </row>
    <row r="259" spans="1:9" ht="15">
      <c r="A259" s="98">
        <v>251</v>
      </c>
      <c r="B259" s="479" t="s">
        <v>1226</v>
      </c>
      <c r="C259" s="479" t="s">
        <v>1309</v>
      </c>
      <c r="D259" s="487">
        <v>61004034043</v>
      </c>
      <c r="E259" s="536" t="s">
        <v>2459</v>
      </c>
      <c r="F259" s="490" t="s">
        <v>333</v>
      </c>
      <c r="G259" s="551">
        <v>300</v>
      </c>
      <c r="H259" s="551">
        <v>300</v>
      </c>
      <c r="I259" s="4">
        <f t="shared" si="6"/>
        <v>60</v>
      </c>
    </row>
    <row r="260" spans="1:9" ht="15">
      <c r="A260" s="98">
        <v>252</v>
      </c>
      <c r="B260" s="479" t="s">
        <v>651</v>
      </c>
      <c r="C260" s="479" t="s">
        <v>1310</v>
      </c>
      <c r="D260" s="487">
        <v>61004018004</v>
      </c>
      <c r="E260" s="536" t="s">
        <v>2459</v>
      </c>
      <c r="F260" s="490" t="s">
        <v>333</v>
      </c>
      <c r="G260" s="551">
        <v>300</v>
      </c>
      <c r="H260" s="551">
        <v>300</v>
      </c>
      <c r="I260" s="4">
        <f t="shared" si="6"/>
        <v>60</v>
      </c>
    </row>
    <row r="261" spans="1:9" ht="15">
      <c r="A261" s="98">
        <v>253</v>
      </c>
      <c r="B261" s="479" t="s">
        <v>1311</v>
      </c>
      <c r="C261" s="479" t="s">
        <v>1312</v>
      </c>
      <c r="D261" s="487">
        <v>61004005475</v>
      </c>
      <c r="E261" s="536" t="s">
        <v>2459</v>
      </c>
      <c r="F261" s="490" t="s">
        <v>333</v>
      </c>
      <c r="G261" s="551">
        <v>300</v>
      </c>
      <c r="H261" s="551">
        <v>300</v>
      </c>
      <c r="I261" s="4">
        <f t="shared" si="6"/>
        <v>60</v>
      </c>
    </row>
    <row r="262" spans="1:9" ht="15">
      <c r="A262" s="98">
        <v>254</v>
      </c>
      <c r="B262" s="479" t="s">
        <v>1313</v>
      </c>
      <c r="C262" s="479" t="s">
        <v>1314</v>
      </c>
      <c r="D262" s="487">
        <v>61004005171</v>
      </c>
      <c r="E262" s="536" t="s">
        <v>2459</v>
      </c>
      <c r="F262" s="490" t="s">
        <v>333</v>
      </c>
      <c r="G262" s="551">
        <v>300</v>
      </c>
      <c r="H262" s="551">
        <v>300</v>
      </c>
      <c r="I262" s="4">
        <f t="shared" si="6"/>
        <v>60</v>
      </c>
    </row>
    <row r="263" spans="1:9" ht="15">
      <c r="A263" s="98">
        <v>255</v>
      </c>
      <c r="B263" s="479" t="s">
        <v>588</v>
      </c>
      <c r="C263" s="479" t="s">
        <v>680</v>
      </c>
      <c r="D263" s="487">
        <v>61005004104</v>
      </c>
      <c r="E263" s="536" t="s">
        <v>2459</v>
      </c>
      <c r="F263" s="490" t="s">
        <v>333</v>
      </c>
      <c r="G263" s="551">
        <v>300</v>
      </c>
      <c r="H263" s="551">
        <v>300</v>
      </c>
      <c r="I263" s="4">
        <f t="shared" si="6"/>
        <v>60</v>
      </c>
    </row>
    <row r="264" spans="1:9" ht="15">
      <c r="A264" s="98">
        <v>256</v>
      </c>
      <c r="B264" s="479" t="s">
        <v>1043</v>
      </c>
      <c r="C264" s="479" t="s">
        <v>1315</v>
      </c>
      <c r="D264" s="487">
        <v>61005003106</v>
      </c>
      <c r="E264" s="536" t="s">
        <v>2459</v>
      </c>
      <c r="F264" s="490" t="s">
        <v>333</v>
      </c>
      <c r="G264" s="551">
        <v>300</v>
      </c>
      <c r="H264" s="551">
        <v>300</v>
      </c>
      <c r="I264" s="4">
        <f t="shared" si="6"/>
        <v>60</v>
      </c>
    </row>
    <row r="265" spans="1:9" ht="15">
      <c r="A265" s="98">
        <v>257</v>
      </c>
      <c r="B265" s="479" t="s">
        <v>557</v>
      </c>
      <c r="C265" s="479" t="s">
        <v>1316</v>
      </c>
      <c r="D265" s="487">
        <v>61005000848</v>
      </c>
      <c r="E265" s="536" t="s">
        <v>2459</v>
      </c>
      <c r="F265" s="490" t="s">
        <v>333</v>
      </c>
      <c r="G265" s="551">
        <v>300</v>
      </c>
      <c r="H265" s="551">
        <v>300</v>
      </c>
      <c r="I265" s="4">
        <f t="shared" si="6"/>
        <v>60</v>
      </c>
    </row>
    <row r="266" spans="1:9" ht="15">
      <c r="A266" s="98">
        <v>258</v>
      </c>
      <c r="B266" s="479" t="s">
        <v>1317</v>
      </c>
      <c r="C266" s="479" t="s">
        <v>1318</v>
      </c>
      <c r="D266" s="487">
        <v>61005002168</v>
      </c>
      <c r="E266" s="536" t="s">
        <v>2459</v>
      </c>
      <c r="F266" s="490" t="s">
        <v>333</v>
      </c>
      <c r="G266" s="551">
        <v>300</v>
      </c>
      <c r="H266" s="551">
        <v>300</v>
      </c>
      <c r="I266" s="4">
        <f t="shared" si="6"/>
        <v>60</v>
      </c>
    </row>
    <row r="267" spans="1:9" ht="15">
      <c r="A267" s="98">
        <v>259</v>
      </c>
      <c r="B267" s="479" t="s">
        <v>1319</v>
      </c>
      <c r="C267" s="479" t="s">
        <v>1209</v>
      </c>
      <c r="D267" s="487">
        <v>61005000844</v>
      </c>
      <c r="E267" s="536" t="s">
        <v>2459</v>
      </c>
      <c r="F267" s="490" t="s">
        <v>333</v>
      </c>
      <c r="G267" s="551">
        <v>300</v>
      </c>
      <c r="H267" s="551">
        <v>300</v>
      </c>
      <c r="I267" s="4">
        <f t="shared" si="6"/>
        <v>60</v>
      </c>
    </row>
    <row r="268" spans="1:9" ht="15">
      <c r="A268" s="98">
        <v>260</v>
      </c>
      <c r="B268" s="479" t="s">
        <v>940</v>
      </c>
      <c r="C268" s="479" t="s">
        <v>1320</v>
      </c>
      <c r="D268" s="487">
        <v>61005003814</v>
      </c>
      <c r="E268" s="536" t="s">
        <v>2459</v>
      </c>
      <c r="F268" s="490" t="s">
        <v>333</v>
      </c>
      <c r="G268" s="551">
        <v>400</v>
      </c>
      <c r="H268" s="551">
        <v>400</v>
      </c>
      <c r="I268" s="4">
        <f t="shared" si="6"/>
        <v>80</v>
      </c>
    </row>
    <row r="269" spans="1:9" ht="15">
      <c r="A269" s="98">
        <v>261</v>
      </c>
      <c r="B269" s="479" t="s">
        <v>1321</v>
      </c>
      <c r="C269" s="479" t="s">
        <v>1322</v>
      </c>
      <c r="D269" s="487">
        <v>61005004903</v>
      </c>
      <c r="E269" s="536" t="s">
        <v>2459</v>
      </c>
      <c r="F269" s="490" t="s">
        <v>333</v>
      </c>
      <c r="G269" s="551">
        <v>400</v>
      </c>
      <c r="H269" s="551">
        <v>400</v>
      </c>
      <c r="I269" s="4">
        <f t="shared" si="6"/>
        <v>80</v>
      </c>
    </row>
    <row r="270" spans="1:9" ht="15">
      <c r="A270" s="98">
        <v>262</v>
      </c>
      <c r="B270" s="484" t="s">
        <v>1271</v>
      </c>
      <c r="C270" s="484" t="s">
        <v>1307</v>
      </c>
      <c r="D270" s="489" t="s">
        <v>1445</v>
      </c>
      <c r="E270" s="536" t="s">
        <v>2459</v>
      </c>
      <c r="F270" s="490" t="s">
        <v>333</v>
      </c>
      <c r="G270" s="551">
        <v>150</v>
      </c>
      <c r="H270" s="551">
        <v>150</v>
      </c>
      <c r="I270" s="4">
        <f t="shared" si="6"/>
        <v>30</v>
      </c>
    </row>
    <row r="271" spans="1:9" ht="15">
      <c r="A271" s="98">
        <v>263</v>
      </c>
      <c r="B271" s="479" t="s">
        <v>1084</v>
      </c>
      <c r="C271" s="479" t="s">
        <v>1322</v>
      </c>
      <c r="D271" s="487" t="s">
        <v>1446</v>
      </c>
      <c r="E271" s="536" t="s">
        <v>2459</v>
      </c>
      <c r="F271" s="490" t="s">
        <v>333</v>
      </c>
      <c r="G271" s="551">
        <v>1500</v>
      </c>
      <c r="H271" s="551">
        <v>1500</v>
      </c>
      <c r="I271" s="4">
        <f t="shared" si="6"/>
        <v>300</v>
      </c>
    </row>
    <row r="272" spans="1:9" ht="15">
      <c r="A272" s="98">
        <v>264</v>
      </c>
      <c r="B272" s="479" t="s">
        <v>1288</v>
      </c>
      <c r="C272" s="479" t="s">
        <v>1323</v>
      </c>
      <c r="D272" s="487" t="s">
        <v>1447</v>
      </c>
      <c r="E272" s="536" t="s">
        <v>2459</v>
      </c>
      <c r="F272" s="490" t="s">
        <v>333</v>
      </c>
      <c r="G272" s="551">
        <v>1400</v>
      </c>
      <c r="H272" s="551">
        <v>1400</v>
      </c>
      <c r="I272" s="4">
        <f t="shared" si="6"/>
        <v>280</v>
      </c>
    </row>
    <row r="273" spans="1:9" ht="15">
      <c r="A273" s="98">
        <v>265</v>
      </c>
      <c r="B273" s="479" t="s">
        <v>1324</v>
      </c>
      <c r="C273" s="479" t="s">
        <v>680</v>
      </c>
      <c r="D273" s="487" t="s">
        <v>1448</v>
      </c>
      <c r="E273" s="536" t="s">
        <v>2459</v>
      </c>
      <c r="F273" s="490" t="s">
        <v>333</v>
      </c>
      <c r="G273" s="551">
        <v>1000</v>
      </c>
      <c r="H273" s="551">
        <v>1000</v>
      </c>
      <c r="I273" s="4">
        <f t="shared" si="6"/>
        <v>200</v>
      </c>
    </row>
    <row r="274" spans="1:9" ht="15">
      <c r="A274" s="98">
        <v>266</v>
      </c>
      <c r="B274" s="479" t="s">
        <v>1244</v>
      </c>
      <c r="C274" s="479" t="s">
        <v>1325</v>
      </c>
      <c r="D274" s="487" t="s">
        <v>1449</v>
      </c>
      <c r="E274" s="536" t="s">
        <v>2459</v>
      </c>
      <c r="F274" s="490" t="s">
        <v>333</v>
      </c>
      <c r="G274" s="551">
        <v>1000</v>
      </c>
      <c r="H274" s="551">
        <v>1000</v>
      </c>
      <c r="I274" s="4">
        <f t="shared" si="6"/>
        <v>200</v>
      </c>
    </row>
    <row r="275" spans="1:9" ht="15">
      <c r="A275" s="98">
        <v>267</v>
      </c>
      <c r="B275" s="484" t="s">
        <v>1326</v>
      </c>
      <c r="C275" s="484" t="s">
        <v>1322</v>
      </c>
      <c r="D275" s="489" t="s">
        <v>1450</v>
      </c>
      <c r="E275" s="536" t="s">
        <v>2459</v>
      </c>
      <c r="F275" s="490" t="s">
        <v>333</v>
      </c>
      <c r="G275" s="551">
        <v>150</v>
      </c>
      <c r="H275" s="551">
        <v>150</v>
      </c>
      <c r="I275" s="4">
        <f t="shared" si="6"/>
        <v>30</v>
      </c>
    </row>
    <row r="276" spans="1:9" ht="15">
      <c r="A276" s="98">
        <v>268</v>
      </c>
      <c r="B276" s="479" t="s">
        <v>1299</v>
      </c>
      <c r="C276" s="479" t="s">
        <v>1300</v>
      </c>
      <c r="D276" s="487" t="s">
        <v>1451</v>
      </c>
      <c r="E276" s="536" t="s">
        <v>2459</v>
      </c>
      <c r="F276" s="490" t="s">
        <v>333</v>
      </c>
      <c r="G276" s="551">
        <v>700</v>
      </c>
      <c r="H276" s="551">
        <v>700</v>
      </c>
      <c r="I276" s="4">
        <f t="shared" si="6"/>
        <v>140</v>
      </c>
    </row>
    <row r="277" spans="1:9" ht="15">
      <c r="A277" s="98">
        <v>269</v>
      </c>
      <c r="B277" s="479" t="s">
        <v>1327</v>
      </c>
      <c r="C277" s="479" t="s">
        <v>1328</v>
      </c>
      <c r="D277" s="487" t="s">
        <v>1452</v>
      </c>
      <c r="E277" s="536" t="s">
        <v>2459</v>
      </c>
      <c r="F277" s="490" t="s">
        <v>333</v>
      </c>
      <c r="G277" s="551">
        <v>1500</v>
      </c>
      <c r="H277" s="551">
        <v>1500</v>
      </c>
      <c r="I277" s="4">
        <f t="shared" si="6"/>
        <v>300</v>
      </c>
    </row>
    <row r="278" spans="1:9" ht="15">
      <c r="A278" s="98">
        <v>270</v>
      </c>
      <c r="B278" s="479" t="s">
        <v>1329</v>
      </c>
      <c r="C278" s="479" t="s">
        <v>1330</v>
      </c>
      <c r="D278" s="487" t="s">
        <v>1453</v>
      </c>
      <c r="E278" s="536" t="s">
        <v>2459</v>
      </c>
      <c r="F278" s="490" t="s">
        <v>333</v>
      </c>
      <c r="G278" s="551">
        <v>1200</v>
      </c>
      <c r="H278" s="551">
        <v>1200</v>
      </c>
      <c r="I278" s="4">
        <f t="shared" si="6"/>
        <v>240</v>
      </c>
    </row>
    <row r="279" spans="1:9" ht="15">
      <c r="A279" s="98">
        <v>271</v>
      </c>
      <c r="B279" s="479" t="s">
        <v>1282</v>
      </c>
      <c r="C279" s="479" t="s">
        <v>1331</v>
      </c>
      <c r="D279" s="487" t="s">
        <v>1454</v>
      </c>
      <c r="E279" s="536" t="s">
        <v>2459</v>
      </c>
      <c r="F279" s="490" t="s">
        <v>333</v>
      </c>
      <c r="G279" s="551">
        <v>800</v>
      </c>
      <c r="H279" s="551">
        <v>800</v>
      </c>
      <c r="I279" s="4">
        <f t="shared" si="6"/>
        <v>160</v>
      </c>
    </row>
    <row r="280" spans="1:9" ht="15">
      <c r="A280" s="98">
        <v>272</v>
      </c>
      <c r="B280" s="484" t="s">
        <v>1332</v>
      </c>
      <c r="C280" s="484" t="s">
        <v>1333</v>
      </c>
      <c r="D280" s="489" t="s">
        <v>1455</v>
      </c>
      <c r="E280" s="536" t="s">
        <v>2459</v>
      </c>
      <c r="F280" s="490" t="s">
        <v>333</v>
      </c>
      <c r="G280" s="551">
        <v>150</v>
      </c>
      <c r="H280" s="551">
        <v>150</v>
      </c>
      <c r="I280" s="4">
        <f t="shared" si="6"/>
        <v>30</v>
      </c>
    </row>
    <row r="281" spans="1:9" ht="15">
      <c r="A281" s="98">
        <v>273</v>
      </c>
      <c r="B281" s="482" t="s">
        <v>1334</v>
      </c>
      <c r="C281" s="482" t="s">
        <v>1335</v>
      </c>
      <c r="D281" s="486" t="s">
        <v>1456</v>
      </c>
      <c r="E281" s="536" t="s">
        <v>2459</v>
      </c>
      <c r="F281" s="490" t="s">
        <v>333</v>
      </c>
      <c r="G281" s="551">
        <v>1400</v>
      </c>
      <c r="H281" s="551">
        <v>1400</v>
      </c>
      <c r="I281" s="4">
        <f t="shared" si="6"/>
        <v>280</v>
      </c>
    </row>
    <row r="282" spans="1:9" ht="15">
      <c r="A282" s="98">
        <v>274</v>
      </c>
      <c r="B282" s="483" t="s">
        <v>1175</v>
      </c>
      <c r="C282" s="482" t="s">
        <v>700</v>
      </c>
      <c r="D282" s="486" t="s">
        <v>1457</v>
      </c>
      <c r="E282" s="536" t="s">
        <v>2459</v>
      </c>
      <c r="F282" s="490" t="s">
        <v>333</v>
      </c>
      <c r="G282" s="551">
        <v>1000</v>
      </c>
      <c r="H282" s="551">
        <v>1000</v>
      </c>
      <c r="I282" s="4">
        <f t="shared" si="6"/>
        <v>200</v>
      </c>
    </row>
    <row r="283" spans="1:9" ht="15">
      <c r="A283" s="98">
        <v>275</v>
      </c>
      <c r="B283" s="482" t="s">
        <v>865</v>
      </c>
      <c r="C283" s="482" t="s">
        <v>1336</v>
      </c>
      <c r="D283" s="486" t="s">
        <v>1458</v>
      </c>
      <c r="E283" s="536" t="s">
        <v>2459</v>
      </c>
      <c r="F283" s="490" t="s">
        <v>333</v>
      </c>
      <c r="G283" s="551">
        <v>1000</v>
      </c>
      <c r="H283" s="551">
        <v>1000</v>
      </c>
      <c r="I283" s="4">
        <f t="shared" si="6"/>
        <v>200</v>
      </c>
    </row>
    <row r="284" spans="1:9" ht="15">
      <c r="A284" s="98">
        <v>276</v>
      </c>
      <c r="B284" s="482" t="s">
        <v>1337</v>
      </c>
      <c r="C284" s="482" t="s">
        <v>1242</v>
      </c>
      <c r="D284" s="486" t="s">
        <v>1459</v>
      </c>
      <c r="E284" s="536" t="s">
        <v>2459</v>
      </c>
      <c r="F284" s="490" t="s">
        <v>333</v>
      </c>
      <c r="G284" s="551">
        <v>1000</v>
      </c>
      <c r="H284" s="551">
        <v>1000</v>
      </c>
      <c r="I284" s="4">
        <f t="shared" si="6"/>
        <v>200</v>
      </c>
    </row>
    <row r="285" spans="1:9" ht="15">
      <c r="A285" s="98">
        <v>277</v>
      </c>
      <c r="B285" s="482" t="s">
        <v>1175</v>
      </c>
      <c r="C285" s="482" t="s">
        <v>1338</v>
      </c>
      <c r="D285" s="486" t="s">
        <v>1460</v>
      </c>
      <c r="E285" s="536" t="s">
        <v>2459</v>
      </c>
      <c r="F285" s="490" t="s">
        <v>333</v>
      </c>
      <c r="G285" s="551">
        <v>1000</v>
      </c>
      <c r="H285" s="551">
        <v>1000</v>
      </c>
      <c r="I285" s="4">
        <f t="shared" ref="I285:I348" si="7">G285*20%</f>
        <v>200</v>
      </c>
    </row>
    <row r="286" spans="1:9" ht="15">
      <c r="A286" s="98">
        <v>278</v>
      </c>
      <c r="B286" s="482" t="s">
        <v>915</v>
      </c>
      <c r="C286" s="482" t="s">
        <v>1339</v>
      </c>
      <c r="D286" s="486" t="s">
        <v>1461</v>
      </c>
      <c r="E286" s="536" t="s">
        <v>2459</v>
      </c>
      <c r="F286" s="490" t="s">
        <v>333</v>
      </c>
      <c r="G286" s="551">
        <v>150</v>
      </c>
      <c r="H286" s="551">
        <v>150</v>
      </c>
      <c r="I286" s="4">
        <f t="shared" si="7"/>
        <v>30</v>
      </c>
    </row>
    <row r="287" spans="1:9" ht="15">
      <c r="A287" s="98">
        <v>279</v>
      </c>
      <c r="B287" s="495" t="s">
        <v>926</v>
      </c>
      <c r="C287" s="496" t="s">
        <v>927</v>
      </c>
      <c r="D287" s="505" t="s">
        <v>933</v>
      </c>
      <c r="E287" s="536" t="s">
        <v>2459</v>
      </c>
      <c r="F287" s="490" t="s">
        <v>333</v>
      </c>
      <c r="G287" s="551">
        <v>1400</v>
      </c>
      <c r="H287" s="551">
        <v>1400</v>
      </c>
      <c r="I287" s="4">
        <f t="shared" si="7"/>
        <v>280</v>
      </c>
    </row>
    <row r="288" spans="1:9" ht="15">
      <c r="A288" s="98">
        <v>280</v>
      </c>
      <c r="B288" s="495" t="s">
        <v>515</v>
      </c>
      <c r="C288" s="495" t="s">
        <v>928</v>
      </c>
      <c r="D288" s="506">
        <v>36001004816</v>
      </c>
      <c r="E288" s="536" t="s">
        <v>2459</v>
      </c>
      <c r="F288" s="490" t="s">
        <v>333</v>
      </c>
      <c r="G288" s="551">
        <v>2100</v>
      </c>
      <c r="H288" s="551">
        <v>2100</v>
      </c>
      <c r="I288" s="4">
        <f t="shared" si="7"/>
        <v>420</v>
      </c>
    </row>
    <row r="289" spans="1:9" ht="15">
      <c r="A289" s="98">
        <v>281</v>
      </c>
      <c r="B289" s="495" t="s">
        <v>929</v>
      </c>
      <c r="C289" s="495" t="s">
        <v>930</v>
      </c>
      <c r="D289" s="506" t="s">
        <v>934</v>
      </c>
      <c r="E289" s="536" t="s">
        <v>2459</v>
      </c>
      <c r="F289" s="490" t="s">
        <v>333</v>
      </c>
      <c r="G289" s="551">
        <v>1500</v>
      </c>
      <c r="H289" s="551">
        <v>1500</v>
      </c>
      <c r="I289" s="4">
        <f t="shared" si="7"/>
        <v>300</v>
      </c>
    </row>
    <row r="290" spans="1:9" ht="15">
      <c r="A290" s="98">
        <v>282</v>
      </c>
      <c r="B290" s="495" t="s">
        <v>931</v>
      </c>
      <c r="C290" s="495" t="s">
        <v>932</v>
      </c>
      <c r="D290" s="505" t="s">
        <v>935</v>
      </c>
      <c r="E290" s="536" t="s">
        <v>2459</v>
      </c>
      <c r="F290" s="490" t="s">
        <v>333</v>
      </c>
      <c r="G290" s="551">
        <v>150</v>
      </c>
      <c r="H290" s="551">
        <v>150</v>
      </c>
      <c r="I290" s="4">
        <f t="shared" si="7"/>
        <v>30</v>
      </c>
    </row>
    <row r="291" spans="1:9" ht="15">
      <c r="A291" s="98">
        <v>283</v>
      </c>
      <c r="B291" s="479" t="s">
        <v>936</v>
      </c>
      <c r="C291" s="479" t="s">
        <v>937</v>
      </c>
      <c r="D291" s="485" t="s">
        <v>944</v>
      </c>
      <c r="E291" s="536" t="s">
        <v>2459</v>
      </c>
      <c r="F291" s="490" t="s">
        <v>333</v>
      </c>
      <c r="G291" s="551">
        <v>850</v>
      </c>
      <c r="H291" s="551">
        <v>850</v>
      </c>
      <c r="I291" s="4">
        <f t="shared" si="7"/>
        <v>170</v>
      </c>
    </row>
    <row r="292" spans="1:9" ht="15">
      <c r="A292" s="98">
        <v>284</v>
      </c>
      <c r="B292" s="479" t="s">
        <v>717</v>
      </c>
      <c r="C292" s="479" t="s">
        <v>764</v>
      </c>
      <c r="D292" s="485" t="s">
        <v>945</v>
      </c>
      <c r="E292" s="536" t="s">
        <v>2459</v>
      </c>
      <c r="F292" s="490" t="s">
        <v>333</v>
      </c>
      <c r="G292" s="551">
        <v>1300</v>
      </c>
      <c r="H292" s="551">
        <v>1300</v>
      </c>
      <c r="I292" s="4">
        <f t="shared" si="7"/>
        <v>260</v>
      </c>
    </row>
    <row r="293" spans="1:9" ht="15">
      <c r="A293" s="98">
        <v>285</v>
      </c>
      <c r="B293" s="479" t="s">
        <v>938</v>
      </c>
      <c r="C293" s="479" t="s">
        <v>939</v>
      </c>
      <c r="D293" s="485" t="s">
        <v>946</v>
      </c>
      <c r="E293" s="536" t="s">
        <v>2459</v>
      </c>
      <c r="F293" s="490" t="s">
        <v>333</v>
      </c>
      <c r="G293" s="551">
        <v>1450</v>
      </c>
      <c r="H293" s="551">
        <v>1450</v>
      </c>
      <c r="I293" s="4">
        <f t="shared" si="7"/>
        <v>290</v>
      </c>
    </row>
    <row r="294" spans="1:9" ht="15">
      <c r="A294" s="98">
        <v>286</v>
      </c>
      <c r="B294" s="479" t="s">
        <v>940</v>
      </c>
      <c r="C294" s="479" t="s">
        <v>941</v>
      </c>
      <c r="D294" s="485" t="s">
        <v>947</v>
      </c>
      <c r="E294" s="536" t="s">
        <v>2459</v>
      </c>
      <c r="F294" s="490" t="s">
        <v>333</v>
      </c>
      <c r="G294" s="551">
        <v>900</v>
      </c>
      <c r="H294" s="551">
        <v>900</v>
      </c>
      <c r="I294" s="4">
        <f t="shared" si="7"/>
        <v>180</v>
      </c>
    </row>
    <row r="295" spans="1:9" ht="15">
      <c r="A295" s="98">
        <v>287</v>
      </c>
      <c r="B295" s="479" t="s">
        <v>515</v>
      </c>
      <c r="C295" s="479" t="s">
        <v>942</v>
      </c>
      <c r="D295" s="485" t="s">
        <v>948</v>
      </c>
      <c r="E295" s="536" t="s">
        <v>2459</v>
      </c>
      <c r="F295" s="490" t="s">
        <v>333</v>
      </c>
      <c r="G295" s="551">
        <v>600</v>
      </c>
      <c r="H295" s="551">
        <v>600</v>
      </c>
      <c r="I295" s="4">
        <f t="shared" si="7"/>
        <v>120</v>
      </c>
    </row>
    <row r="296" spans="1:9" ht="15">
      <c r="A296" s="98">
        <v>288</v>
      </c>
      <c r="B296" s="479" t="s">
        <v>778</v>
      </c>
      <c r="C296" s="479" t="s">
        <v>943</v>
      </c>
      <c r="D296" s="503" t="s">
        <v>949</v>
      </c>
      <c r="E296" s="536" t="s">
        <v>2459</v>
      </c>
      <c r="F296" s="490" t="s">
        <v>333</v>
      </c>
      <c r="G296" s="551">
        <v>150</v>
      </c>
      <c r="H296" s="551">
        <v>150</v>
      </c>
      <c r="I296" s="4">
        <f t="shared" si="7"/>
        <v>30</v>
      </c>
    </row>
    <row r="297" spans="1:9" ht="15">
      <c r="A297" s="98">
        <v>289</v>
      </c>
      <c r="B297" s="495" t="s">
        <v>515</v>
      </c>
      <c r="C297" s="496" t="s">
        <v>950</v>
      </c>
      <c r="D297" s="505" t="s">
        <v>957</v>
      </c>
      <c r="E297" s="536" t="s">
        <v>2459</v>
      </c>
      <c r="F297" s="490" t="s">
        <v>333</v>
      </c>
      <c r="G297" s="551">
        <v>950</v>
      </c>
      <c r="H297" s="551">
        <v>950</v>
      </c>
      <c r="I297" s="4">
        <f t="shared" si="7"/>
        <v>190</v>
      </c>
    </row>
    <row r="298" spans="1:9" ht="15">
      <c r="A298" s="98">
        <v>290</v>
      </c>
      <c r="B298" s="495" t="s">
        <v>951</v>
      </c>
      <c r="C298" s="495" t="s">
        <v>952</v>
      </c>
      <c r="D298" s="505" t="s">
        <v>958</v>
      </c>
      <c r="E298" s="536" t="s">
        <v>2459</v>
      </c>
      <c r="F298" s="490" t="s">
        <v>333</v>
      </c>
      <c r="G298" s="551">
        <v>900</v>
      </c>
      <c r="H298" s="551">
        <v>900</v>
      </c>
      <c r="I298" s="4">
        <f t="shared" si="7"/>
        <v>180</v>
      </c>
    </row>
    <row r="299" spans="1:9" ht="15">
      <c r="A299" s="98">
        <v>291</v>
      </c>
      <c r="B299" s="495" t="s">
        <v>525</v>
      </c>
      <c r="C299" s="495" t="s">
        <v>953</v>
      </c>
      <c r="D299" s="505" t="s">
        <v>959</v>
      </c>
      <c r="E299" s="536" t="s">
        <v>2459</v>
      </c>
      <c r="F299" s="490" t="s">
        <v>333</v>
      </c>
      <c r="G299" s="551">
        <v>950</v>
      </c>
      <c r="H299" s="551">
        <v>950</v>
      </c>
      <c r="I299" s="4">
        <f t="shared" si="7"/>
        <v>190</v>
      </c>
    </row>
    <row r="300" spans="1:9" ht="15">
      <c r="A300" s="98">
        <v>292</v>
      </c>
      <c r="B300" s="495" t="s">
        <v>954</v>
      </c>
      <c r="C300" s="495" t="s">
        <v>955</v>
      </c>
      <c r="D300" s="506" t="s">
        <v>960</v>
      </c>
      <c r="E300" s="536" t="s">
        <v>2459</v>
      </c>
      <c r="F300" s="490" t="s">
        <v>333</v>
      </c>
      <c r="G300" s="551">
        <v>700</v>
      </c>
      <c r="H300" s="551">
        <v>700</v>
      </c>
      <c r="I300" s="4">
        <f t="shared" si="7"/>
        <v>140</v>
      </c>
    </row>
    <row r="301" spans="1:9" ht="15">
      <c r="A301" s="98">
        <v>293</v>
      </c>
      <c r="B301" s="479" t="s">
        <v>534</v>
      </c>
      <c r="C301" s="479" t="s">
        <v>956</v>
      </c>
      <c r="D301" s="506">
        <v>40001002408</v>
      </c>
      <c r="E301" s="536" t="s">
        <v>2459</v>
      </c>
      <c r="F301" s="490" t="s">
        <v>333</v>
      </c>
      <c r="G301" s="551">
        <v>150</v>
      </c>
      <c r="H301" s="551">
        <v>150</v>
      </c>
      <c r="I301" s="4">
        <f t="shared" si="7"/>
        <v>30</v>
      </c>
    </row>
    <row r="302" spans="1:9" ht="15">
      <c r="A302" s="98">
        <v>294</v>
      </c>
      <c r="B302" s="479" t="s">
        <v>720</v>
      </c>
      <c r="C302" s="480" t="s">
        <v>652</v>
      </c>
      <c r="D302" s="485" t="s">
        <v>963</v>
      </c>
      <c r="E302" s="536" t="s">
        <v>2459</v>
      </c>
      <c r="F302" s="490" t="s">
        <v>333</v>
      </c>
      <c r="G302" s="551">
        <v>2300</v>
      </c>
      <c r="H302" s="551">
        <v>2300</v>
      </c>
      <c r="I302" s="4">
        <f t="shared" si="7"/>
        <v>460</v>
      </c>
    </row>
    <row r="303" spans="1:9" ht="15">
      <c r="A303" s="98">
        <v>295</v>
      </c>
      <c r="B303" s="479" t="s">
        <v>961</v>
      </c>
      <c r="C303" s="479" t="s">
        <v>962</v>
      </c>
      <c r="D303" s="485" t="s">
        <v>964</v>
      </c>
      <c r="E303" s="536" t="s">
        <v>2459</v>
      </c>
      <c r="F303" s="490" t="s">
        <v>333</v>
      </c>
      <c r="G303" s="551">
        <v>150</v>
      </c>
      <c r="H303" s="551">
        <v>150</v>
      </c>
      <c r="I303" s="4">
        <f t="shared" si="7"/>
        <v>30</v>
      </c>
    </row>
    <row r="304" spans="1:9" ht="15">
      <c r="A304" s="98">
        <v>296</v>
      </c>
      <c r="B304" s="479" t="s">
        <v>965</v>
      </c>
      <c r="C304" s="479" t="s">
        <v>966</v>
      </c>
      <c r="D304" s="487" t="s">
        <v>994</v>
      </c>
      <c r="E304" s="536" t="s">
        <v>2459</v>
      </c>
      <c r="F304" s="490" t="s">
        <v>333</v>
      </c>
      <c r="G304" s="551">
        <v>800</v>
      </c>
      <c r="H304" s="551">
        <v>800</v>
      </c>
      <c r="I304" s="4">
        <f t="shared" si="7"/>
        <v>160</v>
      </c>
    </row>
    <row r="305" spans="1:9" ht="15">
      <c r="A305" s="98">
        <v>297</v>
      </c>
      <c r="B305" s="479" t="s">
        <v>967</v>
      </c>
      <c r="C305" s="479" t="s">
        <v>968</v>
      </c>
      <c r="D305" s="487" t="s">
        <v>995</v>
      </c>
      <c r="E305" s="536" t="s">
        <v>2459</v>
      </c>
      <c r="F305" s="490" t="s">
        <v>333</v>
      </c>
      <c r="G305" s="551">
        <v>500</v>
      </c>
      <c r="H305" s="551">
        <v>500</v>
      </c>
      <c r="I305" s="4">
        <f t="shared" si="7"/>
        <v>100</v>
      </c>
    </row>
    <row r="306" spans="1:9" ht="15">
      <c r="A306" s="98">
        <v>298</v>
      </c>
      <c r="B306" s="479" t="s">
        <v>969</v>
      </c>
      <c r="C306" s="479" t="s">
        <v>970</v>
      </c>
      <c r="D306" s="487" t="s">
        <v>996</v>
      </c>
      <c r="E306" s="536" t="s">
        <v>2459</v>
      </c>
      <c r="F306" s="490" t="s">
        <v>333</v>
      </c>
      <c r="G306" s="551">
        <v>650</v>
      </c>
      <c r="H306" s="551">
        <v>650</v>
      </c>
      <c r="I306" s="4">
        <f t="shared" si="7"/>
        <v>130</v>
      </c>
    </row>
    <row r="307" spans="1:9" ht="15">
      <c r="A307" s="98">
        <v>299</v>
      </c>
      <c r="B307" s="479" t="s">
        <v>971</v>
      </c>
      <c r="C307" s="479" t="s">
        <v>972</v>
      </c>
      <c r="D307" s="487" t="s">
        <v>997</v>
      </c>
      <c r="E307" s="536" t="s">
        <v>2459</v>
      </c>
      <c r="F307" s="490" t="s">
        <v>333</v>
      </c>
      <c r="G307" s="551">
        <v>650</v>
      </c>
      <c r="H307" s="551">
        <v>650</v>
      </c>
      <c r="I307" s="4">
        <f t="shared" si="7"/>
        <v>130</v>
      </c>
    </row>
    <row r="308" spans="1:9" ht="15">
      <c r="A308" s="98">
        <v>300</v>
      </c>
      <c r="B308" s="479" t="s">
        <v>973</v>
      </c>
      <c r="C308" s="479" t="s">
        <v>974</v>
      </c>
      <c r="D308" s="487" t="s">
        <v>998</v>
      </c>
      <c r="E308" s="536" t="s">
        <v>2459</v>
      </c>
      <c r="F308" s="490" t="s">
        <v>333</v>
      </c>
      <c r="G308" s="551">
        <v>50</v>
      </c>
      <c r="H308" s="551">
        <v>50</v>
      </c>
      <c r="I308" s="4">
        <f t="shared" si="7"/>
        <v>10</v>
      </c>
    </row>
    <row r="309" spans="1:9" ht="15">
      <c r="A309" s="98">
        <v>301</v>
      </c>
      <c r="B309" s="479" t="s">
        <v>975</v>
      </c>
      <c r="C309" s="479" t="s">
        <v>976</v>
      </c>
      <c r="D309" s="487" t="s">
        <v>999</v>
      </c>
      <c r="E309" s="536" t="s">
        <v>2459</v>
      </c>
      <c r="F309" s="490" t="s">
        <v>333</v>
      </c>
      <c r="G309" s="551">
        <v>50</v>
      </c>
      <c r="H309" s="551">
        <v>50</v>
      </c>
      <c r="I309" s="4">
        <f t="shared" si="7"/>
        <v>10</v>
      </c>
    </row>
    <row r="310" spans="1:9" ht="15">
      <c r="A310" s="98">
        <v>302</v>
      </c>
      <c r="B310" s="479" t="s">
        <v>977</v>
      </c>
      <c r="C310" s="479" t="s">
        <v>978</v>
      </c>
      <c r="D310" s="487" t="s">
        <v>1000</v>
      </c>
      <c r="E310" s="536" t="s">
        <v>2459</v>
      </c>
      <c r="F310" s="490" t="s">
        <v>333</v>
      </c>
      <c r="G310" s="551">
        <v>50</v>
      </c>
      <c r="H310" s="551">
        <v>50</v>
      </c>
      <c r="I310" s="4">
        <f t="shared" si="7"/>
        <v>10</v>
      </c>
    </row>
    <row r="311" spans="1:9" ht="15">
      <c r="A311" s="98">
        <v>303</v>
      </c>
      <c r="B311" s="479" t="s">
        <v>979</v>
      </c>
      <c r="C311" s="479" t="s">
        <v>980</v>
      </c>
      <c r="D311" s="487" t="s">
        <v>1001</v>
      </c>
      <c r="E311" s="536" t="s">
        <v>2459</v>
      </c>
      <c r="F311" s="490" t="s">
        <v>333</v>
      </c>
      <c r="G311" s="551">
        <v>50</v>
      </c>
      <c r="H311" s="551">
        <v>50</v>
      </c>
      <c r="I311" s="4">
        <f t="shared" si="7"/>
        <v>10</v>
      </c>
    </row>
    <row r="312" spans="1:9" ht="15">
      <c r="A312" s="98">
        <v>304</v>
      </c>
      <c r="B312" s="479" t="s">
        <v>981</v>
      </c>
      <c r="C312" s="479" t="s">
        <v>982</v>
      </c>
      <c r="D312" s="487" t="s">
        <v>1002</v>
      </c>
      <c r="E312" s="536" t="s">
        <v>2459</v>
      </c>
      <c r="F312" s="490" t="s">
        <v>333</v>
      </c>
      <c r="G312" s="551">
        <v>50</v>
      </c>
      <c r="H312" s="551">
        <v>50</v>
      </c>
      <c r="I312" s="4">
        <f t="shared" si="7"/>
        <v>10</v>
      </c>
    </row>
    <row r="313" spans="1:9" ht="15">
      <c r="A313" s="98">
        <v>305</v>
      </c>
      <c r="B313" s="479" t="s">
        <v>983</v>
      </c>
      <c r="C313" s="479" t="s">
        <v>976</v>
      </c>
      <c r="D313" s="487" t="s">
        <v>1003</v>
      </c>
      <c r="E313" s="536" t="s">
        <v>2459</v>
      </c>
      <c r="F313" s="490" t="s">
        <v>333</v>
      </c>
      <c r="G313" s="551">
        <v>50</v>
      </c>
      <c r="H313" s="551">
        <v>50</v>
      </c>
      <c r="I313" s="4">
        <f t="shared" si="7"/>
        <v>10</v>
      </c>
    </row>
    <row r="314" spans="1:9" ht="15">
      <c r="A314" s="98">
        <v>306</v>
      </c>
      <c r="B314" s="479" t="s">
        <v>984</v>
      </c>
      <c r="C314" s="479" t="s">
        <v>985</v>
      </c>
      <c r="D314" s="487" t="s">
        <v>1004</v>
      </c>
      <c r="E314" s="536" t="s">
        <v>2459</v>
      </c>
      <c r="F314" s="490" t="s">
        <v>333</v>
      </c>
      <c r="G314" s="551">
        <v>50</v>
      </c>
      <c r="H314" s="551">
        <v>50</v>
      </c>
      <c r="I314" s="4">
        <f t="shared" si="7"/>
        <v>10</v>
      </c>
    </row>
    <row r="315" spans="1:9" ht="15">
      <c r="A315" s="98">
        <v>307</v>
      </c>
      <c r="B315" s="479" t="s">
        <v>986</v>
      </c>
      <c r="C315" s="479" t="s">
        <v>985</v>
      </c>
      <c r="D315" s="487" t="s">
        <v>1005</v>
      </c>
      <c r="E315" s="536" t="s">
        <v>2459</v>
      </c>
      <c r="F315" s="490" t="s">
        <v>333</v>
      </c>
      <c r="G315" s="551">
        <v>50</v>
      </c>
      <c r="H315" s="551">
        <v>50</v>
      </c>
      <c r="I315" s="4">
        <f t="shared" si="7"/>
        <v>10</v>
      </c>
    </row>
    <row r="316" spans="1:9" ht="15">
      <c r="A316" s="98">
        <v>308</v>
      </c>
      <c r="B316" s="479" t="s">
        <v>987</v>
      </c>
      <c r="C316" s="479" t="s">
        <v>988</v>
      </c>
      <c r="D316" s="487" t="s">
        <v>1006</v>
      </c>
      <c r="E316" s="536" t="s">
        <v>2459</v>
      </c>
      <c r="F316" s="490" t="s">
        <v>333</v>
      </c>
      <c r="G316" s="551">
        <v>50</v>
      </c>
      <c r="H316" s="551">
        <v>50</v>
      </c>
      <c r="I316" s="4">
        <f t="shared" si="7"/>
        <v>10</v>
      </c>
    </row>
    <row r="317" spans="1:9" ht="15">
      <c r="A317" s="98">
        <v>309</v>
      </c>
      <c r="B317" s="479" t="s">
        <v>989</v>
      </c>
      <c r="C317" s="479" t="s">
        <v>990</v>
      </c>
      <c r="D317" s="487">
        <v>25001033469</v>
      </c>
      <c r="E317" s="536" t="s">
        <v>2459</v>
      </c>
      <c r="F317" s="490" t="s">
        <v>333</v>
      </c>
      <c r="G317" s="551">
        <v>400</v>
      </c>
      <c r="H317" s="551">
        <v>400</v>
      </c>
      <c r="I317" s="4">
        <f t="shared" si="7"/>
        <v>80</v>
      </c>
    </row>
    <row r="318" spans="1:9" ht="15">
      <c r="A318" s="98">
        <v>310</v>
      </c>
      <c r="B318" s="479" t="s">
        <v>991</v>
      </c>
      <c r="C318" s="479" t="s">
        <v>992</v>
      </c>
      <c r="D318" s="487" t="s">
        <v>1007</v>
      </c>
      <c r="E318" s="536" t="s">
        <v>2459</v>
      </c>
      <c r="F318" s="490" t="s">
        <v>333</v>
      </c>
      <c r="G318" s="551">
        <v>250</v>
      </c>
      <c r="H318" s="551">
        <v>250</v>
      </c>
      <c r="I318" s="4">
        <f t="shared" si="7"/>
        <v>50</v>
      </c>
    </row>
    <row r="319" spans="1:9" ht="15">
      <c r="A319" s="98">
        <v>311</v>
      </c>
      <c r="B319" s="479" t="s">
        <v>515</v>
      </c>
      <c r="C319" s="479" t="s">
        <v>993</v>
      </c>
      <c r="D319" s="485" t="s">
        <v>1008</v>
      </c>
      <c r="E319" s="536" t="s">
        <v>2459</v>
      </c>
      <c r="F319" s="490" t="s">
        <v>333</v>
      </c>
      <c r="G319" s="551">
        <v>150</v>
      </c>
      <c r="H319" s="551">
        <v>150</v>
      </c>
      <c r="I319" s="4">
        <f t="shared" si="7"/>
        <v>30</v>
      </c>
    </row>
    <row r="320" spans="1:9" ht="15">
      <c r="A320" s="98">
        <v>312</v>
      </c>
      <c r="B320" s="479" t="s">
        <v>690</v>
      </c>
      <c r="C320" s="480" t="s">
        <v>1009</v>
      </c>
      <c r="D320" s="485" t="s">
        <v>1013</v>
      </c>
      <c r="E320" s="536" t="s">
        <v>2459</v>
      </c>
      <c r="F320" s="490" t="s">
        <v>333</v>
      </c>
      <c r="G320" s="551">
        <v>2250</v>
      </c>
      <c r="H320" s="551">
        <v>2250</v>
      </c>
      <c r="I320" s="4">
        <f t="shared" si="7"/>
        <v>450</v>
      </c>
    </row>
    <row r="321" spans="1:9" ht="15">
      <c r="A321" s="98">
        <v>313</v>
      </c>
      <c r="B321" s="479" t="s">
        <v>1010</v>
      </c>
      <c r="C321" s="479" t="s">
        <v>1011</v>
      </c>
      <c r="D321" s="485" t="s">
        <v>1014</v>
      </c>
      <c r="E321" s="536" t="s">
        <v>2459</v>
      </c>
      <c r="F321" s="490" t="s">
        <v>333</v>
      </c>
      <c r="G321" s="551">
        <v>750</v>
      </c>
      <c r="H321" s="551">
        <v>750</v>
      </c>
      <c r="I321" s="4">
        <f t="shared" si="7"/>
        <v>150</v>
      </c>
    </row>
    <row r="322" spans="1:9" ht="15">
      <c r="A322" s="98">
        <v>314</v>
      </c>
      <c r="B322" s="479" t="s">
        <v>859</v>
      </c>
      <c r="C322" s="479" t="s">
        <v>1012</v>
      </c>
      <c r="D322" s="485" t="s">
        <v>1015</v>
      </c>
      <c r="E322" s="536" t="s">
        <v>2459</v>
      </c>
      <c r="F322" s="490" t="s">
        <v>333</v>
      </c>
      <c r="G322" s="551">
        <v>150</v>
      </c>
      <c r="H322" s="551">
        <v>150</v>
      </c>
      <c r="I322" s="4">
        <f t="shared" si="7"/>
        <v>30</v>
      </c>
    </row>
    <row r="323" spans="1:9" ht="15">
      <c r="A323" s="98">
        <v>315</v>
      </c>
      <c r="B323" s="479" t="s">
        <v>697</v>
      </c>
      <c r="C323" s="480" t="s">
        <v>1016</v>
      </c>
      <c r="D323" s="487" t="s">
        <v>1021</v>
      </c>
      <c r="E323" s="536" t="s">
        <v>2459</v>
      </c>
      <c r="F323" s="490" t="s">
        <v>333</v>
      </c>
      <c r="G323" s="551">
        <v>1500</v>
      </c>
      <c r="H323" s="551">
        <v>1500</v>
      </c>
      <c r="I323" s="4">
        <f t="shared" si="7"/>
        <v>300</v>
      </c>
    </row>
    <row r="324" spans="1:9" ht="15">
      <c r="A324" s="98">
        <v>316</v>
      </c>
      <c r="B324" s="479" t="s">
        <v>655</v>
      </c>
      <c r="C324" s="479" t="s">
        <v>1017</v>
      </c>
      <c r="D324" s="487" t="s">
        <v>1022</v>
      </c>
      <c r="E324" s="536" t="s">
        <v>2459</v>
      </c>
      <c r="F324" s="490" t="s">
        <v>333</v>
      </c>
      <c r="G324" s="551">
        <v>2000</v>
      </c>
      <c r="H324" s="551">
        <v>2000</v>
      </c>
      <c r="I324" s="4">
        <f t="shared" si="7"/>
        <v>400</v>
      </c>
    </row>
    <row r="325" spans="1:9" ht="15">
      <c r="A325" s="98">
        <v>317</v>
      </c>
      <c r="B325" s="479" t="s">
        <v>671</v>
      </c>
      <c r="C325" s="479" t="s">
        <v>1018</v>
      </c>
      <c r="D325" s="487" t="s">
        <v>1023</v>
      </c>
      <c r="E325" s="536" t="s">
        <v>2459</v>
      </c>
      <c r="F325" s="490" t="s">
        <v>333</v>
      </c>
      <c r="G325" s="551">
        <v>1900</v>
      </c>
      <c r="H325" s="551">
        <v>1900</v>
      </c>
      <c r="I325" s="4">
        <f t="shared" si="7"/>
        <v>380</v>
      </c>
    </row>
    <row r="326" spans="1:9" ht="15">
      <c r="A326" s="98">
        <v>318</v>
      </c>
      <c r="B326" s="479" t="s">
        <v>1019</v>
      </c>
      <c r="C326" s="479" t="s">
        <v>1020</v>
      </c>
      <c r="D326" s="485" t="s">
        <v>1024</v>
      </c>
      <c r="E326" s="536" t="s">
        <v>2459</v>
      </c>
      <c r="F326" s="490" t="s">
        <v>333</v>
      </c>
      <c r="G326" s="551">
        <v>150</v>
      </c>
      <c r="H326" s="551">
        <v>150</v>
      </c>
      <c r="I326" s="4">
        <f t="shared" si="7"/>
        <v>30</v>
      </c>
    </row>
    <row r="327" spans="1:9" ht="15">
      <c r="A327" s="98">
        <v>319</v>
      </c>
      <c r="B327" s="479" t="s">
        <v>777</v>
      </c>
      <c r="C327" s="480" t="s">
        <v>1025</v>
      </c>
      <c r="D327" s="487" t="s">
        <v>1032</v>
      </c>
      <c r="E327" s="536" t="s">
        <v>2459</v>
      </c>
      <c r="F327" s="490" t="s">
        <v>333</v>
      </c>
      <c r="G327" s="551">
        <v>550</v>
      </c>
      <c r="H327" s="551">
        <v>550</v>
      </c>
      <c r="I327" s="4">
        <f t="shared" si="7"/>
        <v>110</v>
      </c>
    </row>
    <row r="328" spans="1:9" ht="15">
      <c r="A328" s="98">
        <v>320</v>
      </c>
      <c r="B328" s="479" t="s">
        <v>1026</v>
      </c>
      <c r="C328" s="479" t="s">
        <v>1027</v>
      </c>
      <c r="D328" s="487" t="s">
        <v>1033</v>
      </c>
      <c r="E328" s="536" t="s">
        <v>2459</v>
      </c>
      <c r="F328" s="490" t="s">
        <v>333</v>
      </c>
      <c r="G328" s="551">
        <v>400</v>
      </c>
      <c r="H328" s="551">
        <v>400</v>
      </c>
      <c r="I328" s="4">
        <f t="shared" si="7"/>
        <v>80</v>
      </c>
    </row>
    <row r="329" spans="1:9" ht="15">
      <c r="A329" s="98">
        <v>321</v>
      </c>
      <c r="B329" s="479" t="s">
        <v>761</v>
      </c>
      <c r="C329" s="479" t="s">
        <v>1028</v>
      </c>
      <c r="D329" s="487" t="s">
        <v>1034</v>
      </c>
      <c r="E329" s="536" t="s">
        <v>2459</v>
      </c>
      <c r="F329" s="490" t="s">
        <v>333</v>
      </c>
      <c r="G329" s="551">
        <v>450</v>
      </c>
      <c r="H329" s="551">
        <v>450</v>
      </c>
      <c r="I329" s="4">
        <f t="shared" si="7"/>
        <v>90</v>
      </c>
    </row>
    <row r="330" spans="1:9" ht="15">
      <c r="A330" s="98">
        <v>322</v>
      </c>
      <c r="B330" s="479" t="s">
        <v>540</v>
      </c>
      <c r="C330" s="479" t="s">
        <v>1029</v>
      </c>
      <c r="D330" s="487" t="s">
        <v>1035</v>
      </c>
      <c r="E330" s="536" t="s">
        <v>2459</v>
      </c>
      <c r="F330" s="490" t="s">
        <v>333</v>
      </c>
      <c r="G330" s="551">
        <v>1500</v>
      </c>
      <c r="H330" s="551">
        <v>1500</v>
      </c>
      <c r="I330" s="4">
        <f t="shared" si="7"/>
        <v>300</v>
      </c>
    </row>
    <row r="331" spans="1:9" ht="15">
      <c r="A331" s="98">
        <v>323</v>
      </c>
      <c r="B331" s="479" t="s">
        <v>1030</v>
      </c>
      <c r="C331" s="479" t="s">
        <v>1031</v>
      </c>
      <c r="D331" s="485" t="s">
        <v>1036</v>
      </c>
      <c r="E331" s="536" t="s">
        <v>2459</v>
      </c>
      <c r="F331" s="490" t="s">
        <v>333</v>
      </c>
      <c r="G331" s="551">
        <v>150</v>
      </c>
      <c r="H331" s="551">
        <v>150</v>
      </c>
      <c r="I331" s="4">
        <f t="shared" si="7"/>
        <v>30</v>
      </c>
    </row>
    <row r="332" spans="1:9" ht="15">
      <c r="A332" s="98">
        <v>324</v>
      </c>
      <c r="B332" s="482" t="s">
        <v>671</v>
      </c>
      <c r="C332" s="482" t="s">
        <v>1037</v>
      </c>
      <c r="D332" s="507">
        <v>23001010944</v>
      </c>
      <c r="E332" s="536" t="s">
        <v>2459</v>
      </c>
      <c r="F332" s="490" t="s">
        <v>333</v>
      </c>
      <c r="G332" s="551">
        <v>1000</v>
      </c>
      <c r="H332" s="551">
        <v>1000</v>
      </c>
      <c r="I332" s="4">
        <f t="shared" si="7"/>
        <v>200</v>
      </c>
    </row>
    <row r="333" spans="1:9" ht="15">
      <c r="A333" s="98">
        <v>325</v>
      </c>
      <c r="B333" s="482" t="s">
        <v>1038</v>
      </c>
      <c r="C333" s="482" t="s">
        <v>1039</v>
      </c>
      <c r="D333" s="507">
        <v>23001013795</v>
      </c>
      <c r="E333" s="536" t="s">
        <v>2459</v>
      </c>
      <c r="F333" s="490" t="s">
        <v>333</v>
      </c>
      <c r="G333" s="551">
        <v>1000</v>
      </c>
      <c r="H333" s="551">
        <v>1000</v>
      </c>
      <c r="I333" s="4">
        <f t="shared" si="7"/>
        <v>200</v>
      </c>
    </row>
    <row r="334" spans="1:9" ht="15">
      <c r="A334" s="98">
        <v>326</v>
      </c>
      <c r="B334" s="482" t="s">
        <v>699</v>
      </c>
      <c r="C334" s="482" t="s">
        <v>1040</v>
      </c>
      <c r="D334" s="507" t="s">
        <v>1041</v>
      </c>
      <c r="E334" s="536" t="s">
        <v>2459</v>
      </c>
      <c r="F334" s="490" t="s">
        <v>333</v>
      </c>
      <c r="G334" s="551">
        <v>150</v>
      </c>
      <c r="H334" s="551">
        <v>150</v>
      </c>
      <c r="I334" s="4">
        <f t="shared" si="7"/>
        <v>30</v>
      </c>
    </row>
    <row r="335" spans="1:9" ht="15">
      <c r="A335" s="98">
        <v>327</v>
      </c>
      <c r="B335" s="479" t="s">
        <v>808</v>
      </c>
      <c r="C335" s="480" t="s">
        <v>1042</v>
      </c>
      <c r="D335" s="485" t="s">
        <v>1127</v>
      </c>
      <c r="E335" s="536" t="s">
        <v>2459</v>
      </c>
      <c r="F335" s="490" t="s">
        <v>333</v>
      </c>
      <c r="G335" s="551">
        <v>1350</v>
      </c>
      <c r="H335" s="551">
        <v>1350</v>
      </c>
      <c r="I335" s="4">
        <f t="shared" si="7"/>
        <v>270</v>
      </c>
    </row>
    <row r="336" spans="1:9" ht="15">
      <c r="A336" s="98">
        <v>328</v>
      </c>
      <c r="B336" s="479" t="s">
        <v>1043</v>
      </c>
      <c r="C336" s="479" t="s">
        <v>1044</v>
      </c>
      <c r="D336" s="485" t="s">
        <v>1128</v>
      </c>
      <c r="E336" s="536" t="s">
        <v>2459</v>
      </c>
      <c r="F336" s="490" t="s">
        <v>333</v>
      </c>
      <c r="G336" s="551">
        <v>1450</v>
      </c>
      <c r="H336" s="551">
        <v>1450</v>
      </c>
      <c r="I336" s="4">
        <f t="shared" si="7"/>
        <v>290</v>
      </c>
    </row>
    <row r="337" spans="1:9" ht="15">
      <c r="A337" s="98">
        <v>329</v>
      </c>
      <c r="B337" s="479" t="s">
        <v>1045</v>
      </c>
      <c r="C337" s="479" t="s">
        <v>1046</v>
      </c>
      <c r="D337" s="485" t="s">
        <v>1129</v>
      </c>
      <c r="E337" s="536" t="s">
        <v>2459</v>
      </c>
      <c r="F337" s="490" t="s">
        <v>333</v>
      </c>
      <c r="G337" s="551">
        <v>1050</v>
      </c>
      <c r="H337" s="551">
        <v>1050</v>
      </c>
      <c r="I337" s="4">
        <f t="shared" si="7"/>
        <v>210</v>
      </c>
    </row>
    <row r="338" spans="1:9" ht="15">
      <c r="A338" s="98">
        <v>330</v>
      </c>
      <c r="B338" s="479" t="s">
        <v>835</v>
      </c>
      <c r="C338" s="479" t="s">
        <v>1047</v>
      </c>
      <c r="D338" s="485" t="s">
        <v>1130</v>
      </c>
      <c r="E338" s="536" t="s">
        <v>2459</v>
      </c>
      <c r="F338" s="490" t="s">
        <v>333</v>
      </c>
      <c r="G338" s="551">
        <v>1050</v>
      </c>
      <c r="H338" s="551">
        <v>1050</v>
      </c>
      <c r="I338" s="4">
        <f t="shared" si="7"/>
        <v>210</v>
      </c>
    </row>
    <row r="339" spans="1:9" ht="15">
      <c r="A339" s="98">
        <v>331</v>
      </c>
      <c r="B339" s="479" t="s">
        <v>1048</v>
      </c>
      <c r="C339" s="481" t="s">
        <v>1049</v>
      </c>
      <c r="D339" s="485" t="s">
        <v>1131</v>
      </c>
      <c r="E339" s="536" t="s">
        <v>2459</v>
      </c>
      <c r="F339" s="490" t="s">
        <v>333</v>
      </c>
      <c r="G339" s="551">
        <v>850</v>
      </c>
      <c r="H339" s="551">
        <v>850</v>
      </c>
      <c r="I339" s="4">
        <f t="shared" si="7"/>
        <v>170</v>
      </c>
    </row>
    <row r="340" spans="1:9" ht="15">
      <c r="A340" s="98">
        <v>332</v>
      </c>
      <c r="B340" s="479" t="s">
        <v>1050</v>
      </c>
      <c r="C340" s="479" t="s">
        <v>1051</v>
      </c>
      <c r="D340" s="485" t="s">
        <v>1132</v>
      </c>
      <c r="E340" s="536" t="s">
        <v>2459</v>
      </c>
      <c r="F340" s="490" t="s">
        <v>333</v>
      </c>
      <c r="G340" s="551">
        <v>700</v>
      </c>
      <c r="H340" s="551">
        <v>700</v>
      </c>
      <c r="I340" s="4">
        <f t="shared" si="7"/>
        <v>140</v>
      </c>
    </row>
    <row r="341" spans="1:9" ht="15">
      <c r="A341" s="98">
        <v>333</v>
      </c>
      <c r="B341" s="479" t="s">
        <v>540</v>
      </c>
      <c r="C341" s="479" t="s">
        <v>939</v>
      </c>
      <c r="D341" s="485" t="s">
        <v>1133</v>
      </c>
      <c r="E341" s="536" t="s">
        <v>2459</v>
      </c>
      <c r="F341" s="490" t="s">
        <v>333</v>
      </c>
      <c r="G341" s="551">
        <v>950</v>
      </c>
      <c r="H341" s="551">
        <v>950</v>
      </c>
      <c r="I341" s="4">
        <f t="shared" si="7"/>
        <v>190</v>
      </c>
    </row>
    <row r="342" spans="1:9" ht="15">
      <c r="A342" s="98">
        <v>334</v>
      </c>
      <c r="B342" s="479" t="s">
        <v>1052</v>
      </c>
      <c r="C342" s="479" t="s">
        <v>1053</v>
      </c>
      <c r="D342" s="485" t="s">
        <v>1134</v>
      </c>
      <c r="E342" s="536" t="s">
        <v>2459</v>
      </c>
      <c r="F342" s="490" t="s">
        <v>333</v>
      </c>
      <c r="G342" s="551">
        <v>900</v>
      </c>
      <c r="H342" s="551">
        <v>900</v>
      </c>
      <c r="I342" s="4">
        <f t="shared" si="7"/>
        <v>180</v>
      </c>
    </row>
    <row r="343" spans="1:9" ht="15">
      <c r="A343" s="98">
        <v>335</v>
      </c>
      <c r="B343" s="479" t="s">
        <v>644</v>
      </c>
      <c r="C343" s="479" t="s">
        <v>1054</v>
      </c>
      <c r="D343" s="485" t="s">
        <v>1135</v>
      </c>
      <c r="E343" s="536" t="s">
        <v>2459</v>
      </c>
      <c r="F343" s="490" t="s">
        <v>333</v>
      </c>
      <c r="G343" s="551">
        <v>50</v>
      </c>
      <c r="H343" s="551">
        <v>50</v>
      </c>
      <c r="I343" s="4">
        <f t="shared" si="7"/>
        <v>10</v>
      </c>
    </row>
    <row r="344" spans="1:9" ht="15">
      <c r="A344" s="98">
        <v>336</v>
      </c>
      <c r="B344" s="479" t="s">
        <v>534</v>
      </c>
      <c r="C344" s="479" t="s">
        <v>719</v>
      </c>
      <c r="D344" s="485" t="s">
        <v>1136</v>
      </c>
      <c r="E344" s="536" t="s">
        <v>2459</v>
      </c>
      <c r="F344" s="490" t="s">
        <v>333</v>
      </c>
      <c r="G344" s="551">
        <v>50</v>
      </c>
      <c r="H344" s="551">
        <v>50</v>
      </c>
      <c r="I344" s="4">
        <f t="shared" si="7"/>
        <v>10</v>
      </c>
    </row>
    <row r="345" spans="1:9" ht="15">
      <c r="A345" s="98">
        <v>337</v>
      </c>
      <c r="B345" s="479" t="s">
        <v>1055</v>
      </c>
      <c r="C345" s="479" t="s">
        <v>1056</v>
      </c>
      <c r="D345" s="485" t="s">
        <v>1137</v>
      </c>
      <c r="E345" s="536" t="s">
        <v>2459</v>
      </c>
      <c r="F345" s="490" t="s">
        <v>333</v>
      </c>
      <c r="G345" s="551">
        <v>150</v>
      </c>
      <c r="H345" s="551">
        <v>150</v>
      </c>
      <c r="I345" s="4">
        <f t="shared" si="7"/>
        <v>30</v>
      </c>
    </row>
    <row r="346" spans="1:9" ht="15">
      <c r="A346" s="98">
        <v>338</v>
      </c>
      <c r="B346" s="482" t="s">
        <v>1057</v>
      </c>
      <c r="C346" s="482" t="s">
        <v>786</v>
      </c>
      <c r="D346" s="486" t="s">
        <v>1138</v>
      </c>
      <c r="E346" s="536" t="s">
        <v>2459</v>
      </c>
      <c r="F346" s="490" t="s">
        <v>333</v>
      </c>
      <c r="G346" s="551">
        <v>1200</v>
      </c>
      <c r="H346" s="551">
        <v>1200</v>
      </c>
      <c r="I346" s="4">
        <f t="shared" si="7"/>
        <v>240</v>
      </c>
    </row>
    <row r="347" spans="1:9" ht="15">
      <c r="A347" s="98">
        <v>339</v>
      </c>
      <c r="B347" s="483" t="s">
        <v>1058</v>
      </c>
      <c r="C347" s="482" t="s">
        <v>1059</v>
      </c>
      <c r="D347" s="486" t="s">
        <v>1139</v>
      </c>
      <c r="E347" s="536" t="s">
        <v>2459</v>
      </c>
      <c r="F347" s="490" t="s">
        <v>333</v>
      </c>
      <c r="G347" s="551">
        <v>3500</v>
      </c>
      <c r="H347" s="551">
        <v>3500</v>
      </c>
      <c r="I347" s="4">
        <f t="shared" si="7"/>
        <v>700</v>
      </c>
    </row>
    <row r="348" spans="1:9" ht="15">
      <c r="A348" s="98">
        <v>340</v>
      </c>
      <c r="B348" s="482" t="s">
        <v>1060</v>
      </c>
      <c r="C348" s="482" t="s">
        <v>1061</v>
      </c>
      <c r="D348" s="486" t="s">
        <v>1140</v>
      </c>
      <c r="E348" s="536" t="s">
        <v>2459</v>
      </c>
      <c r="F348" s="490" t="s">
        <v>333</v>
      </c>
      <c r="G348" s="551">
        <v>650</v>
      </c>
      <c r="H348" s="551">
        <v>650</v>
      </c>
      <c r="I348" s="4">
        <f t="shared" si="7"/>
        <v>130</v>
      </c>
    </row>
    <row r="349" spans="1:9" ht="15">
      <c r="A349" s="98">
        <v>341</v>
      </c>
      <c r="B349" s="482" t="s">
        <v>1045</v>
      </c>
      <c r="C349" s="482" t="s">
        <v>1062</v>
      </c>
      <c r="D349" s="486" t="s">
        <v>1141</v>
      </c>
      <c r="E349" s="536" t="s">
        <v>2459</v>
      </c>
      <c r="F349" s="490" t="s">
        <v>333</v>
      </c>
      <c r="G349" s="551">
        <v>600</v>
      </c>
      <c r="H349" s="551">
        <v>600</v>
      </c>
      <c r="I349" s="4">
        <f t="shared" ref="I349:I380" si="8">G349*20%</f>
        <v>120</v>
      </c>
    </row>
    <row r="350" spans="1:9" ht="15">
      <c r="A350" s="98">
        <v>342</v>
      </c>
      <c r="B350" s="482" t="s">
        <v>936</v>
      </c>
      <c r="C350" s="482" t="s">
        <v>1063</v>
      </c>
      <c r="D350" s="486" t="s">
        <v>1142</v>
      </c>
      <c r="E350" s="536" t="s">
        <v>2459</v>
      </c>
      <c r="F350" s="490" t="s">
        <v>333</v>
      </c>
      <c r="G350" s="551">
        <v>450</v>
      </c>
      <c r="H350" s="551">
        <v>450</v>
      </c>
      <c r="I350" s="4">
        <f t="shared" si="8"/>
        <v>90</v>
      </c>
    </row>
    <row r="351" spans="1:9" ht="15">
      <c r="A351" s="98">
        <v>343</v>
      </c>
      <c r="B351" s="482" t="s">
        <v>1064</v>
      </c>
      <c r="C351" s="482" t="s">
        <v>1065</v>
      </c>
      <c r="D351" s="486" t="s">
        <v>1143</v>
      </c>
      <c r="E351" s="536" t="s">
        <v>2459</v>
      </c>
      <c r="F351" s="490" t="s">
        <v>333</v>
      </c>
      <c r="G351" s="551">
        <v>100</v>
      </c>
      <c r="H351" s="551">
        <v>100</v>
      </c>
      <c r="I351" s="4">
        <f t="shared" si="8"/>
        <v>20</v>
      </c>
    </row>
    <row r="352" spans="1:9" ht="15">
      <c r="A352" s="98">
        <v>344</v>
      </c>
      <c r="B352" s="482" t="s">
        <v>697</v>
      </c>
      <c r="C352" s="482" t="s">
        <v>1066</v>
      </c>
      <c r="D352" s="486" t="s">
        <v>1144</v>
      </c>
      <c r="E352" s="536" t="s">
        <v>2459</v>
      </c>
      <c r="F352" s="490" t="s">
        <v>333</v>
      </c>
      <c r="G352" s="551">
        <v>150</v>
      </c>
      <c r="H352" s="551">
        <v>150</v>
      </c>
      <c r="I352" s="4">
        <f t="shared" si="8"/>
        <v>30</v>
      </c>
    </row>
    <row r="353" spans="1:9" ht="15">
      <c r="A353" s="98">
        <v>345</v>
      </c>
      <c r="B353" s="482" t="s">
        <v>1067</v>
      </c>
      <c r="C353" s="482" t="s">
        <v>1068</v>
      </c>
      <c r="D353" s="486" t="s">
        <v>1145</v>
      </c>
      <c r="E353" s="536" t="s">
        <v>2459</v>
      </c>
      <c r="F353" s="490" t="s">
        <v>333</v>
      </c>
      <c r="G353" s="551">
        <v>1900</v>
      </c>
      <c r="H353" s="551">
        <v>1900</v>
      </c>
      <c r="I353" s="4">
        <f t="shared" si="8"/>
        <v>380</v>
      </c>
    </row>
    <row r="354" spans="1:9" ht="15">
      <c r="A354" s="98">
        <v>346</v>
      </c>
      <c r="B354" s="483" t="s">
        <v>1069</v>
      </c>
      <c r="C354" s="482" t="s">
        <v>1070</v>
      </c>
      <c r="D354" s="486" t="s">
        <v>1146</v>
      </c>
      <c r="E354" s="536" t="s">
        <v>2459</v>
      </c>
      <c r="F354" s="490" t="s">
        <v>333</v>
      </c>
      <c r="G354" s="551">
        <v>2500</v>
      </c>
      <c r="H354" s="551">
        <v>2500</v>
      </c>
      <c r="I354" s="4">
        <f t="shared" si="8"/>
        <v>500</v>
      </c>
    </row>
    <row r="355" spans="1:9" ht="15">
      <c r="A355" s="98">
        <v>347</v>
      </c>
      <c r="B355" s="482" t="s">
        <v>1071</v>
      </c>
      <c r="C355" s="482" t="s">
        <v>1072</v>
      </c>
      <c r="D355" s="486" t="s">
        <v>1147</v>
      </c>
      <c r="E355" s="536" t="s">
        <v>2459</v>
      </c>
      <c r="F355" s="490" t="s">
        <v>333</v>
      </c>
      <c r="G355" s="551">
        <v>1700</v>
      </c>
      <c r="H355" s="551">
        <v>1700</v>
      </c>
      <c r="I355" s="4">
        <f t="shared" si="8"/>
        <v>340</v>
      </c>
    </row>
    <row r="356" spans="1:9" ht="15">
      <c r="A356" s="98">
        <v>348</v>
      </c>
      <c r="B356" s="482" t="s">
        <v>1073</v>
      </c>
      <c r="C356" s="482" t="s">
        <v>1074</v>
      </c>
      <c r="D356" s="486" t="s">
        <v>1148</v>
      </c>
      <c r="E356" s="536" t="s">
        <v>2459</v>
      </c>
      <c r="F356" s="490" t="s">
        <v>333</v>
      </c>
      <c r="G356" s="551">
        <v>950</v>
      </c>
      <c r="H356" s="551">
        <v>950</v>
      </c>
      <c r="I356" s="4">
        <f t="shared" si="8"/>
        <v>190</v>
      </c>
    </row>
    <row r="357" spans="1:9" ht="15">
      <c r="A357" s="98">
        <v>349</v>
      </c>
      <c r="B357" s="482" t="s">
        <v>1075</v>
      </c>
      <c r="C357" s="482" t="s">
        <v>1076</v>
      </c>
      <c r="D357" s="486" t="s">
        <v>1149</v>
      </c>
      <c r="E357" s="536" t="s">
        <v>2459</v>
      </c>
      <c r="F357" s="490" t="s">
        <v>333</v>
      </c>
      <c r="G357" s="551">
        <v>500</v>
      </c>
      <c r="H357" s="551">
        <v>500</v>
      </c>
      <c r="I357" s="4">
        <f t="shared" si="8"/>
        <v>100</v>
      </c>
    </row>
    <row r="358" spans="1:9" ht="15">
      <c r="A358" s="98">
        <v>350</v>
      </c>
      <c r="B358" s="482" t="s">
        <v>1077</v>
      </c>
      <c r="C358" s="482" t="s">
        <v>1078</v>
      </c>
      <c r="D358" s="486" t="s">
        <v>1150</v>
      </c>
      <c r="E358" s="536" t="s">
        <v>2459</v>
      </c>
      <c r="F358" s="490" t="s">
        <v>333</v>
      </c>
      <c r="G358" s="551">
        <v>550</v>
      </c>
      <c r="H358" s="551">
        <v>550</v>
      </c>
      <c r="I358" s="4">
        <f t="shared" si="8"/>
        <v>110</v>
      </c>
    </row>
    <row r="359" spans="1:9" ht="15">
      <c r="A359" s="98">
        <v>351</v>
      </c>
      <c r="B359" s="479" t="s">
        <v>1079</v>
      </c>
      <c r="C359" s="479" t="s">
        <v>1080</v>
      </c>
      <c r="D359" s="487">
        <v>28001038928</v>
      </c>
      <c r="E359" s="536" t="s">
        <v>2459</v>
      </c>
      <c r="F359" s="490" t="s">
        <v>333</v>
      </c>
      <c r="G359" s="551">
        <v>250</v>
      </c>
      <c r="H359" s="551">
        <v>250</v>
      </c>
      <c r="I359" s="4">
        <f t="shared" si="8"/>
        <v>50</v>
      </c>
    </row>
    <row r="360" spans="1:9" ht="15">
      <c r="A360" s="98">
        <v>352</v>
      </c>
      <c r="B360" s="479" t="s">
        <v>1081</v>
      </c>
      <c r="C360" s="479" t="s">
        <v>1082</v>
      </c>
      <c r="D360" s="487">
        <v>28001082822</v>
      </c>
      <c r="E360" s="536" t="s">
        <v>2459</v>
      </c>
      <c r="F360" s="490" t="s">
        <v>333</v>
      </c>
      <c r="G360" s="551">
        <v>650</v>
      </c>
      <c r="H360" s="551">
        <v>650</v>
      </c>
      <c r="I360" s="4">
        <f t="shared" si="8"/>
        <v>130</v>
      </c>
    </row>
    <row r="361" spans="1:9" ht="15">
      <c r="A361" s="98">
        <v>353</v>
      </c>
      <c r="B361" s="479" t="s">
        <v>938</v>
      </c>
      <c r="C361" s="479" t="s">
        <v>1083</v>
      </c>
      <c r="D361" s="485" t="s">
        <v>1151</v>
      </c>
      <c r="E361" s="536" t="s">
        <v>2459</v>
      </c>
      <c r="F361" s="490" t="s">
        <v>333</v>
      </c>
      <c r="G361" s="551">
        <v>150</v>
      </c>
      <c r="H361" s="551">
        <v>150</v>
      </c>
      <c r="I361" s="4">
        <f t="shared" si="8"/>
        <v>30</v>
      </c>
    </row>
    <row r="362" spans="1:9" ht="15">
      <c r="A362" s="98">
        <v>354</v>
      </c>
      <c r="B362" s="482" t="s">
        <v>1084</v>
      </c>
      <c r="C362" s="482" t="s">
        <v>1085</v>
      </c>
      <c r="D362" s="486" t="s">
        <v>1152</v>
      </c>
      <c r="E362" s="536" t="s">
        <v>2459</v>
      </c>
      <c r="F362" s="490" t="s">
        <v>333</v>
      </c>
      <c r="G362" s="551">
        <v>2200</v>
      </c>
      <c r="H362" s="551">
        <v>2200</v>
      </c>
      <c r="I362" s="4">
        <f t="shared" si="8"/>
        <v>440</v>
      </c>
    </row>
    <row r="363" spans="1:9" ht="15">
      <c r="A363" s="98">
        <v>355</v>
      </c>
      <c r="B363" s="483" t="s">
        <v>668</v>
      </c>
      <c r="C363" s="482" t="s">
        <v>1086</v>
      </c>
      <c r="D363" s="486" t="s">
        <v>1153</v>
      </c>
      <c r="E363" s="536" t="s">
        <v>2459</v>
      </c>
      <c r="F363" s="490" t="s">
        <v>333</v>
      </c>
      <c r="G363" s="551">
        <v>1000</v>
      </c>
      <c r="H363" s="551">
        <v>1000</v>
      </c>
      <c r="I363" s="4">
        <f t="shared" si="8"/>
        <v>200</v>
      </c>
    </row>
    <row r="364" spans="1:9" ht="15">
      <c r="A364" s="98">
        <v>356</v>
      </c>
      <c r="B364" s="482" t="s">
        <v>1087</v>
      </c>
      <c r="C364" s="482" t="s">
        <v>1088</v>
      </c>
      <c r="D364" s="486" t="s">
        <v>1154</v>
      </c>
      <c r="E364" s="536" t="s">
        <v>2459</v>
      </c>
      <c r="F364" s="490" t="s">
        <v>333</v>
      </c>
      <c r="G364" s="551">
        <v>1000</v>
      </c>
      <c r="H364" s="551">
        <v>1000</v>
      </c>
      <c r="I364" s="4">
        <f t="shared" si="8"/>
        <v>200</v>
      </c>
    </row>
    <row r="365" spans="1:9" ht="15">
      <c r="A365" s="98">
        <v>357</v>
      </c>
      <c r="B365" s="482" t="s">
        <v>693</v>
      </c>
      <c r="C365" s="482" t="s">
        <v>1089</v>
      </c>
      <c r="D365" s="486" t="s">
        <v>1155</v>
      </c>
      <c r="E365" s="536" t="s">
        <v>2459</v>
      </c>
      <c r="F365" s="490" t="s">
        <v>333</v>
      </c>
      <c r="G365" s="551">
        <v>1000</v>
      </c>
      <c r="H365" s="551">
        <v>1000</v>
      </c>
      <c r="I365" s="4">
        <f t="shared" si="8"/>
        <v>200</v>
      </c>
    </row>
    <row r="366" spans="1:9" ht="15">
      <c r="A366" s="98">
        <v>358</v>
      </c>
      <c r="B366" s="482" t="s">
        <v>1090</v>
      </c>
      <c r="C366" s="482" t="s">
        <v>1091</v>
      </c>
      <c r="D366" s="486" t="s">
        <v>1156</v>
      </c>
      <c r="E366" s="536" t="s">
        <v>2459</v>
      </c>
      <c r="F366" s="490" t="s">
        <v>333</v>
      </c>
      <c r="G366" s="551">
        <v>1000</v>
      </c>
      <c r="H366" s="551">
        <v>1000</v>
      </c>
      <c r="I366" s="4">
        <f t="shared" si="8"/>
        <v>200</v>
      </c>
    </row>
    <row r="367" spans="1:9" ht="15">
      <c r="A367" s="98">
        <v>359</v>
      </c>
      <c r="B367" s="482" t="s">
        <v>1092</v>
      </c>
      <c r="C367" s="482" t="s">
        <v>1093</v>
      </c>
      <c r="D367" s="486" t="s">
        <v>1157</v>
      </c>
      <c r="E367" s="536" t="s">
        <v>2459</v>
      </c>
      <c r="F367" s="490" t="s">
        <v>333</v>
      </c>
      <c r="G367" s="551">
        <v>150</v>
      </c>
      <c r="H367" s="551">
        <v>150</v>
      </c>
      <c r="I367" s="4">
        <f t="shared" si="8"/>
        <v>30</v>
      </c>
    </row>
    <row r="368" spans="1:9" ht="15">
      <c r="A368" s="98">
        <v>360</v>
      </c>
      <c r="B368" s="482" t="s">
        <v>1094</v>
      </c>
      <c r="C368" s="482" t="s">
        <v>1095</v>
      </c>
      <c r="D368" s="486" t="s">
        <v>1158</v>
      </c>
      <c r="E368" s="536" t="s">
        <v>2459</v>
      </c>
      <c r="F368" s="490" t="s">
        <v>333</v>
      </c>
      <c r="G368" s="551">
        <v>650</v>
      </c>
      <c r="H368" s="551">
        <v>650</v>
      </c>
      <c r="I368" s="4">
        <f t="shared" si="8"/>
        <v>130</v>
      </c>
    </row>
    <row r="369" spans="1:9" ht="15">
      <c r="A369" s="98">
        <v>361</v>
      </c>
      <c r="B369" s="483" t="s">
        <v>1096</v>
      </c>
      <c r="C369" s="482" t="s">
        <v>1097</v>
      </c>
      <c r="D369" s="486" t="s">
        <v>1159</v>
      </c>
      <c r="E369" s="536" t="s">
        <v>2459</v>
      </c>
      <c r="F369" s="490" t="s">
        <v>333</v>
      </c>
      <c r="G369" s="551">
        <v>950</v>
      </c>
      <c r="H369" s="551">
        <v>950</v>
      </c>
      <c r="I369" s="4">
        <f t="shared" si="8"/>
        <v>190</v>
      </c>
    </row>
    <row r="370" spans="1:9" ht="15">
      <c r="A370" s="98">
        <v>362</v>
      </c>
      <c r="B370" s="482" t="s">
        <v>1098</v>
      </c>
      <c r="C370" s="482" t="s">
        <v>1099</v>
      </c>
      <c r="D370" s="486" t="s">
        <v>1160</v>
      </c>
      <c r="E370" s="536" t="s">
        <v>2459</v>
      </c>
      <c r="F370" s="490" t="s">
        <v>333</v>
      </c>
      <c r="G370" s="551">
        <v>800</v>
      </c>
      <c r="H370" s="551">
        <v>800</v>
      </c>
      <c r="I370" s="4">
        <f t="shared" si="8"/>
        <v>160</v>
      </c>
    </row>
    <row r="371" spans="1:9" ht="15">
      <c r="A371" s="98">
        <v>363</v>
      </c>
      <c r="B371" s="482" t="s">
        <v>1100</v>
      </c>
      <c r="C371" s="482" t="s">
        <v>1101</v>
      </c>
      <c r="D371" s="486" t="s">
        <v>1161</v>
      </c>
      <c r="E371" s="536" t="s">
        <v>2459</v>
      </c>
      <c r="F371" s="490" t="s">
        <v>333</v>
      </c>
      <c r="G371" s="551">
        <v>850</v>
      </c>
      <c r="H371" s="551">
        <v>850</v>
      </c>
      <c r="I371" s="4">
        <f t="shared" si="8"/>
        <v>170</v>
      </c>
    </row>
    <row r="372" spans="1:9" ht="15">
      <c r="A372" s="98">
        <v>364</v>
      </c>
      <c r="B372" s="482" t="s">
        <v>1102</v>
      </c>
      <c r="C372" s="482" t="s">
        <v>1103</v>
      </c>
      <c r="D372" s="486" t="s">
        <v>1162</v>
      </c>
      <c r="E372" s="536" t="s">
        <v>2459</v>
      </c>
      <c r="F372" s="490" t="s">
        <v>333</v>
      </c>
      <c r="G372" s="551">
        <v>750</v>
      </c>
      <c r="H372" s="551">
        <v>750</v>
      </c>
      <c r="I372" s="4">
        <f t="shared" si="8"/>
        <v>150</v>
      </c>
    </row>
    <row r="373" spans="1:9" ht="15">
      <c r="A373" s="98">
        <v>365</v>
      </c>
      <c r="B373" s="482" t="s">
        <v>1104</v>
      </c>
      <c r="C373" s="482" t="s">
        <v>1105</v>
      </c>
      <c r="D373" s="486" t="s">
        <v>1163</v>
      </c>
      <c r="E373" s="536" t="s">
        <v>2459</v>
      </c>
      <c r="F373" s="490" t="s">
        <v>333</v>
      </c>
      <c r="G373" s="551">
        <v>50</v>
      </c>
      <c r="H373" s="551">
        <v>50</v>
      </c>
      <c r="I373" s="4">
        <f t="shared" si="8"/>
        <v>10</v>
      </c>
    </row>
    <row r="374" spans="1:9" ht="15">
      <c r="A374" s="98">
        <v>366</v>
      </c>
      <c r="B374" s="479" t="s">
        <v>1106</v>
      </c>
      <c r="C374" s="479" t="s">
        <v>1107</v>
      </c>
      <c r="D374" s="487">
        <v>15001010733</v>
      </c>
      <c r="E374" s="536" t="s">
        <v>2459</v>
      </c>
      <c r="F374" s="490" t="s">
        <v>333</v>
      </c>
      <c r="G374" s="551">
        <v>200</v>
      </c>
      <c r="H374" s="551">
        <v>200</v>
      </c>
      <c r="I374" s="4">
        <f t="shared" si="8"/>
        <v>40</v>
      </c>
    </row>
    <row r="375" spans="1:9" ht="15">
      <c r="A375" s="98">
        <v>367</v>
      </c>
      <c r="B375" s="479" t="s">
        <v>1108</v>
      </c>
      <c r="C375" s="479" t="s">
        <v>786</v>
      </c>
      <c r="D375" s="487">
        <v>15001009481</v>
      </c>
      <c r="E375" s="536" t="s">
        <v>2459</v>
      </c>
      <c r="F375" s="490" t="s">
        <v>333</v>
      </c>
      <c r="G375" s="551">
        <v>250</v>
      </c>
      <c r="H375" s="551">
        <v>250</v>
      </c>
      <c r="I375" s="4">
        <f t="shared" si="8"/>
        <v>50</v>
      </c>
    </row>
    <row r="376" spans="1:9" ht="15">
      <c r="A376" s="98">
        <v>368</v>
      </c>
      <c r="B376" s="479" t="s">
        <v>986</v>
      </c>
      <c r="C376" s="479" t="s">
        <v>1109</v>
      </c>
      <c r="D376" s="487">
        <v>15001006159</v>
      </c>
      <c r="E376" s="536" t="s">
        <v>2459</v>
      </c>
      <c r="F376" s="490" t="s">
        <v>333</v>
      </c>
      <c r="G376" s="551">
        <v>200</v>
      </c>
      <c r="H376" s="551">
        <v>200</v>
      </c>
      <c r="I376" s="4">
        <f t="shared" si="8"/>
        <v>40</v>
      </c>
    </row>
    <row r="377" spans="1:9" ht="15">
      <c r="A377" s="98">
        <v>369</v>
      </c>
      <c r="B377" s="479" t="s">
        <v>1110</v>
      </c>
      <c r="C377" s="479" t="s">
        <v>1111</v>
      </c>
      <c r="D377" s="487">
        <v>15001002911</v>
      </c>
      <c r="E377" s="536" t="s">
        <v>2459</v>
      </c>
      <c r="F377" s="490" t="s">
        <v>333</v>
      </c>
      <c r="G377" s="551">
        <v>300</v>
      </c>
      <c r="H377" s="551">
        <v>300</v>
      </c>
      <c r="I377" s="4">
        <f t="shared" si="8"/>
        <v>60</v>
      </c>
    </row>
    <row r="378" spans="1:9" ht="15">
      <c r="A378" s="98">
        <v>370</v>
      </c>
      <c r="B378" s="482" t="s">
        <v>1112</v>
      </c>
      <c r="C378" s="482" t="s">
        <v>1113</v>
      </c>
      <c r="D378" s="486" t="s">
        <v>1164</v>
      </c>
      <c r="E378" s="536" t="s">
        <v>2459</v>
      </c>
      <c r="F378" s="490" t="s">
        <v>333</v>
      </c>
      <c r="G378" s="551">
        <v>150</v>
      </c>
      <c r="H378" s="551">
        <v>150</v>
      </c>
      <c r="I378" s="4">
        <f t="shared" si="8"/>
        <v>30</v>
      </c>
    </row>
    <row r="379" spans="1:9" ht="15">
      <c r="A379" s="98">
        <v>371</v>
      </c>
      <c r="B379" s="479" t="s">
        <v>1114</v>
      </c>
      <c r="C379" s="479" t="s">
        <v>1115</v>
      </c>
      <c r="D379" s="485" t="s">
        <v>1165</v>
      </c>
      <c r="E379" s="536" t="s">
        <v>2459</v>
      </c>
      <c r="F379" s="490" t="s">
        <v>333</v>
      </c>
      <c r="G379" s="551">
        <v>4400</v>
      </c>
      <c r="H379" s="551">
        <v>4400</v>
      </c>
      <c r="I379" s="4">
        <f t="shared" si="8"/>
        <v>880</v>
      </c>
    </row>
    <row r="380" spans="1:9" ht="15">
      <c r="A380" s="98">
        <v>372</v>
      </c>
      <c r="B380" s="484" t="s">
        <v>756</v>
      </c>
      <c r="C380" s="484" t="s">
        <v>1116</v>
      </c>
      <c r="D380" s="488">
        <v>61009005471</v>
      </c>
      <c r="E380" s="536" t="s">
        <v>2459</v>
      </c>
      <c r="F380" s="490" t="s">
        <v>333</v>
      </c>
      <c r="G380" s="537">
        <v>150</v>
      </c>
      <c r="H380" s="537">
        <v>150</v>
      </c>
      <c r="I380" s="4">
        <f t="shared" si="8"/>
        <v>30</v>
      </c>
    </row>
    <row r="381" spans="1:9" ht="15">
      <c r="A381" s="98">
        <v>373</v>
      </c>
      <c r="B381" s="482" t="s">
        <v>1117</v>
      </c>
      <c r="C381" s="482" t="s">
        <v>1118</v>
      </c>
      <c r="D381" s="486" t="s">
        <v>1166</v>
      </c>
      <c r="E381" s="536" t="s">
        <v>2459</v>
      </c>
      <c r="F381" s="490" t="s">
        <v>333</v>
      </c>
      <c r="G381" s="551">
        <v>1200</v>
      </c>
      <c r="H381" s="551">
        <v>1200</v>
      </c>
      <c r="I381" s="4">
        <f t="shared" ref="I381:I410" si="9">G381*20%</f>
        <v>240</v>
      </c>
    </row>
    <row r="382" spans="1:9" ht="15">
      <c r="A382" s="98">
        <v>374</v>
      </c>
      <c r="B382" s="483" t="s">
        <v>1119</v>
      </c>
      <c r="C382" s="482" t="s">
        <v>1120</v>
      </c>
      <c r="D382" s="486" t="s">
        <v>1167</v>
      </c>
      <c r="E382" s="536" t="s">
        <v>2459</v>
      </c>
      <c r="F382" s="490" t="s">
        <v>333</v>
      </c>
      <c r="G382" s="551">
        <v>3000</v>
      </c>
      <c r="H382" s="551">
        <v>3000</v>
      </c>
      <c r="I382" s="4">
        <f t="shared" si="9"/>
        <v>600</v>
      </c>
    </row>
    <row r="383" spans="1:9" ht="15">
      <c r="A383" s="98">
        <v>375</v>
      </c>
      <c r="B383" s="482" t="s">
        <v>1121</v>
      </c>
      <c r="C383" s="482" t="s">
        <v>892</v>
      </c>
      <c r="D383" s="486" t="s">
        <v>1168</v>
      </c>
      <c r="E383" s="536" t="s">
        <v>2459</v>
      </c>
      <c r="F383" s="490" t="s">
        <v>333</v>
      </c>
      <c r="G383" s="551">
        <v>150</v>
      </c>
      <c r="H383" s="551">
        <v>150</v>
      </c>
      <c r="I383" s="4">
        <f t="shared" si="9"/>
        <v>30</v>
      </c>
    </row>
    <row r="384" spans="1:9" ht="15">
      <c r="A384" s="98">
        <v>376</v>
      </c>
      <c r="B384" s="484" t="s">
        <v>1122</v>
      </c>
      <c r="C384" s="484" t="s">
        <v>1123</v>
      </c>
      <c r="D384" s="489" t="s">
        <v>1169</v>
      </c>
      <c r="E384" s="536" t="s">
        <v>2459</v>
      </c>
      <c r="F384" s="490" t="s">
        <v>333</v>
      </c>
      <c r="G384" s="551">
        <v>1100</v>
      </c>
      <c r="H384" s="551">
        <v>1100</v>
      </c>
      <c r="I384" s="4">
        <f t="shared" si="9"/>
        <v>220</v>
      </c>
    </row>
    <row r="385" spans="1:9" ht="15">
      <c r="A385" s="98">
        <v>377</v>
      </c>
      <c r="B385" s="484" t="s">
        <v>1124</v>
      </c>
      <c r="C385" s="484" t="s">
        <v>1125</v>
      </c>
      <c r="D385" s="489" t="s">
        <v>1170</v>
      </c>
      <c r="E385" s="536" t="s">
        <v>2459</v>
      </c>
      <c r="F385" s="490" t="s">
        <v>333</v>
      </c>
      <c r="G385" s="551">
        <v>1200</v>
      </c>
      <c r="H385" s="551">
        <v>1200</v>
      </c>
      <c r="I385" s="4">
        <f t="shared" si="9"/>
        <v>240</v>
      </c>
    </row>
    <row r="386" spans="1:9" ht="15">
      <c r="A386" s="98">
        <v>378</v>
      </c>
      <c r="B386" s="509" t="s">
        <v>1098</v>
      </c>
      <c r="C386" s="509" t="s">
        <v>1126</v>
      </c>
      <c r="D386" s="510" t="s">
        <v>1171</v>
      </c>
      <c r="E386" s="536" t="s">
        <v>2459</v>
      </c>
      <c r="F386" s="490" t="s">
        <v>333</v>
      </c>
      <c r="G386" s="551">
        <v>150</v>
      </c>
      <c r="H386" s="551">
        <v>150</v>
      </c>
      <c r="I386" s="4">
        <f t="shared" si="9"/>
        <v>30</v>
      </c>
    </row>
    <row r="387" spans="1:9" ht="15">
      <c r="A387" s="98">
        <v>379</v>
      </c>
      <c r="B387" s="512" t="s">
        <v>1317</v>
      </c>
      <c r="C387" s="512" t="s">
        <v>1462</v>
      </c>
      <c r="D387" s="512">
        <v>31001021249</v>
      </c>
      <c r="E387" s="536" t="s">
        <v>2459</v>
      </c>
      <c r="F387" s="490" t="s">
        <v>333</v>
      </c>
      <c r="G387" s="537">
        <v>1200</v>
      </c>
      <c r="H387" s="537">
        <v>1200</v>
      </c>
      <c r="I387" s="4">
        <f t="shared" si="9"/>
        <v>240</v>
      </c>
    </row>
    <row r="388" spans="1:9" ht="15">
      <c r="A388" s="98">
        <v>380</v>
      </c>
      <c r="B388" s="512" t="s">
        <v>555</v>
      </c>
      <c r="C388" s="512" t="s">
        <v>1463</v>
      </c>
      <c r="D388" s="525" t="s">
        <v>1991</v>
      </c>
      <c r="E388" s="536" t="s">
        <v>2459</v>
      </c>
      <c r="F388" s="490" t="s">
        <v>333</v>
      </c>
      <c r="G388" s="537">
        <v>1200</v>
      </c>
      <c r="H388" s="537">
        <v>1200</v>
      </c>
      <c r="I388" s="4">
        <f t="shared" si="9"/>
        <v>240</v>
      </c>
    </row>
    <row r="389" spans="1:9" ht="15">
      <c r="A389" s="98">
        <v>381</v>
      </c>
      <c r="B389" s="512" t="s">
        <v>515</v>
      </c>
      <c r="C389" s="512" t="s">
        <v>849</v>
      </c>
      <c r="D389" s="512">
        <v>31001001330</v>
      </c>
      <c r="E389" s="536" t="s">
        <v>2459</v>
      </c>
      <c r="F389" s="490" t="s">
        <v>333</v>
      </c>
      <c r="G389" s="537">
        <v>1200</v>
      </c>
      <c r="H389" s="537">
        <v>1200</v>
      </c>
      <c r="I389" s="4">
        <f t="shared" si="9"/>
        <v>240</v>
      </c>
    </row>
    <row r="390" spans="1:9" ht="15">
      <c r="A390" s="98">
        <v>382</v>
      </c>
      <c r="B390" s="512" t="s">
        <v>1326</v>
      </c>
      <c r="C390" s="512" t="s">
        <v>1464</v>
      </c>
      <c r="D390" s="512">
        <v>24001047679</v>
      </c>
      <c r="E390" s="536" t="s">
        <v>2459</v>
      </c>
      <c r="F390" s="490" t="s">
        <v>333</v>
      </c>
      <c r="G390" s="537">
        <v>900</v>
      </c>
      <c r="H390" s="537">
        <v>900</v>
      </c>
      <c r="I390" s="4">
        <f t="shared" si="9"/>
        <v>180</v>
      </c>
    </row>
    <row r="391" spans="1:9" ht="15">
      <c r="A391" s="98">
        <v>383</v>
      </c>
      <c r="B391" s="513" t="s">
        <v>644</v>
      </c>
      <c r="C391" s="513" t="s">
        <v>849</v>
      </c>
      <c r="D391" s="513">
        <v>31001017298</v>
      </c>
      <c r="E391" s="536" t="s">
        <v>2459</v>
      </c>
      <c r="F391" s="490" t="s">
        <v>333</v>
      </c>
      <c r="G391" s="537">
        <v>150</v>
      </c>
      <c r="H391" s="537">
        <v>150</v>
      </c>
      <c r="I391" s="4">
        <f t="shared" si="9"/>
        <v>30</v>
      </c>
    </row>
    <row r="392" spans="1:9" ht="15">
      <c r="A392" s="98">
        <v>384</v>
      </c>
      <c r="B392" s="512" t="s">
        <v>1045</v>
      </c>
      <c r="C392" s="512" t="s">
        <v>1465</v>
      </c>
      <c r="D392" s="512">
        <v>16001004070</v>
      </c>
      <c r="E392" s="536" t="s">
        <v>2459</v>
      </c>
      <c r="F392" s="490" t="s">
        <v>333</v>
      </c>
      <c r="G392" s="537">
        <v>900</v>
      </c>
      <c r="H392" s="537">
        <v>900</v>
      </c>
      <c r="I392" s="4">
        <f t="shared" si="9"/>
        <v>180</v>
      </c>
    </row>
    <row r="393" spans="1:9" ht="15">
      <c r="A393" s="98">
        <v>385</v>
      </c>
      <c r="B393" s="514" t="s">
        <v>805</v>
      </c>
      <c r="C393" s="514" t="s">
        <v>1466</v>
      </c>
      <c r="D393" s="514">
        <v>16001027168</v>
      </c>
      <c r="E393" s="536" t="s">
        <v>2459</v>
      </c>
      <c r="F393" s="490" t="s">
        <v>333</v>
      </c>
      <c r="G393" s="537">
        <v>1000</v>
      </c>
      <c r="H393" s="537">
        <v>1000</v>
      </c>
      <c r="I393" s="4">
        <f t="shared" si="9"/>
        <v>200</v>
      </c>
    </row>
    <row r="394" spans="1:9" ht="15">
      <c r="A394" s="98">
        <v>386</v>
      </c>
      <c r="B394" s="514" t="s">
        <v>1467</v>
      </c>
      <c r="C394" s="514" t="s">
        <v>1468</v>
      </c>
      <c r="D394" s="514">
        <v>16501034174</v>
      </c>
      <c r="E394" s="536" t="s">
        <v>2459</v>
      </c>
      <c r="F394" s="490" t="s">
        <v>333</v>
      </c>
      <c r="G394" s="537">
        <v>900</v>
      </c>
      <c r="H394" s="537">
        <v>900</v>
      </c>
      <c r="I394" s="4">
        <f t="shared" si="9"/>
        <v>180</v>
      </c>
    </row>
    <row r="395" spans="1:9" ht="15">
      <c r="A395" s="98">
        <v>387</v>
      </c>
      <c r="B395" s="512" t="s">
        <v>858</v>
      </c>
      <c r="C395" s="512" t="s">
        <v>1469</v>
      </c>
      <c r="D395" s="512">
        <v>38001035444</v>
      </c>
      <c r="E395" s="536" t="s">
        <v>2459</v>
      </c>
      <c r="F395" s="490" t="s">
        <v>333</v>
      </c>
      <c r="G395" s="537">
        <v>1000</v>
      </c>
      <c r="H395" s="537">
        <v>1000</v>
      </c>
      <c r="I395" s="4">
        <f t="shared" si="9"/>
        <v>200</v>
      </c>
    </row>
    <row r="396" spans="1:9" ht="15">
      <c r="A396" s="98">
        <v>388</v>
      </c>
      <c r="B396" s="514" t="s">
        <v>1470</v>
      </c>
      <c r="C396" s="514" t="s">
        <v>709</v>
      </c>
      <c r="D396" s="514">
        <v>16001008211</v>
      </c>
      <c r="E396" s="536" t="s">
        <v>2459</v>
      </c>
      <c r="F396" s="490" t="s">
        <v>333</v>
      </c>
      <c r="G396" s="537">
        <v>1200</v>
      </c>
      <c r="H396" s="537">
        <v>1200</v>
      </c>
      <c r="I396" s="4">
        <f t="shared" si="9"/>
        <v>240</v>
      </c>
    </row>
    <row r="397" spans="1:9" ht="15">
      <c r="A397" s="98">
        <v>389</v>
      </c>
      <c r="B397" s="513" t="s">
        <v>651</v>
      </c>
      <c r="C397" s="513" t="s">
        <v>1471</v>
      </c>
      <c r="D397" s="513">
        <v>16001008891</v>
      </c>
      <c r="E397" s="536" t="s">
        <v>2459</v>
      </c>
      <c r="F397" s="490" t="s">
        <v>333</v>
      </c>
      <c r="G397" s="537">
        <v>150</v>
      </c>
      <c r="H397" s="537">
        <v>150</v>
      </c>
      <c r="I397" s="4">
        <f t="shared" si="9"/>
        <v>30</v>
      </c>
    </row>
    <row r="398" spans="1:9" ht="15">
      <c r="A398" s="98">
        <v>390</v>
      </c>
      <c r="B398" s="513" t="s">
        <v>1472</v>
      </c>
      <c r="C398" s="513" t="s">
        <v>1473</v>
      </c>
      <c r="D398" s="526" t="s">
        <v>1992</v>
      </c>
      <c r="E398" s="536" t="s">
        <v>2459</v>
      </c>
      <c r="F398" s="490" t="s">
        <v>333</v>
      </c>
      <c r="G398" s="537">
        <v>1000</v>
      </c>
      <c r="H398" s="537">
        <v>1000</v>
      </c>
      <c r="I398" s="4">
        <f t="shared" si="9"/>
        <v>200</v>
      </c>
    </row>
    <row r="399" spans="1:9" ht="15">
      <c r="A399" s="98">
        <v>391</v>
      </c>
      <c r="B399" s="513" t="s">
        <v>1084</v>
      </c>
      <c r="C399" s="513" t="s">
        <v>1473</v>
      </c>
      <c r="D399" s="526" t="s">
        <v>1993</v>
      </c>
      <c r="E399" s="536" t="s">
        <v>2459</v>
      </c>
      <c r="F399" s="490" t="s">
        <v>333</v>
      </c>
      <c r="G399" s="537">
        <v>150</v>
      </c>
      <c r="H399" s="537">
        <v>150</v>
      </c>
      <c r="I399" s="4">
        <f t="shared" si="9"/>
        <v>30</v>
      </c>
    </row>
    <row r="400" spans="1:9" ht="15">
      <c r="A400" s="98">
        <v>392</v>
      </c>
      <c r="B400" s="512" t="s">
        <v>778</v>
      </c>
      <c r="C400" s="512" t="s">
        <v>1474</v>
      </c>
      <c r="D400" s="525" t="s">
        <v>1994</v>
      </c>
      <c r="E400" s="536" t="s">
        <v>2459</v>
      </c>
      <c r="F400" s="490" t="s">
        <v>333</v>
      </c>
      <c r="G400" s="537">
        <v>1000</v>
      </c>
      <c r="H400" s="537">
        <v>1000</v>
      </c>
      <c r="I400" s="4">
        <f t="shared" si="9"/>
        <v>200</v>
      </c>
    </row>
    <row r="401" spans="1:15" ht="15">
      <c r="A401" s="98">
        <v>393</v>
      </c>
      <c r="B401" s="512" t="s">
        <v>778</v>
      </c>
      <c r="C401" s="512" t="s">
        <v>1475</v>
      </c>
      <c r="D401" s="525" t="s">
        <v>1995</v>
      </c>
      <c r="E401" s="536" t="s">
        <v>2459</v>
      </c>
      <c r="F401" s="490" t="s">
        <v>333</v>
      </c>
      <c r="G401" s="537">
        <v>1000</v>
      </c>
      <c r="H401" s="537">
        <v>1000</v>
      </c>
      <c r="I401" s="4">
        <f t="shared" si="9"/>
        <v>200</v>
      </c>
    </row>
    <row r="402" spans="1:15" ht="15">
      <c r="A402" s="98">
        <v>394</v>
      </c>
      <c r="B402" s="512" t="s">
        <v>1476</v>
      </c>
      <c r="C402" s="512" t="s">
        <v>1477</v>
      </c>
      <c r="D402" s="525" t="s">
        <v>1996</v>
      </c>
      <c r="E402" s="536" t="s">
        <v>2459</v>
      </c>
      <c r="F402" s="490" t="s">
        <v>333</v>
      </c>
      <c r="G402" s="537">
        <v>1000</v>
      </c>
      <c r="H402" s="537">
        <v>1000</v>
      </c>
      <c r="I402" s="4">
        <f t="shared" si="9"/>
        <v>200</v>
      </c>
      <c r="O402" s="511"/>
    </row>
    <row r="403" spans="1:15" ht="15">
      <c r="A403" s="98">
        <v>395</v>
      </c>
      <c r="B403" s="512" t="s">
        <v>675</v>
      </c>
      <c r="C403" s="512" t="s">
        <v>1477</v>
      </c>
      <c r="D403" s="525" t="s">
        <v>1997</v>
      </c>
      <c r="E403" s="536" t="s">
        <v>2459</v>
      </c>
      <c r="F403" s="490" t="s">
        <v>333</v>
      </c>
      <c r="G403" s="537">
        <v>800</v>
      </c>
      <c r="H403" s="537">
        <v>800</v>
      </c>
      <c r="I403" s="4">
        <f t="shared" si="9"/>
        <v>160</v>
      </c>
    </row>
    <row r="404" spans="1:15" ht="15">
      <c r="A404" s="98">
        <v>396</v>
      </c>
      <c r="B404" s="515" t="s">
        <v>915</v>
      </c>
      <c r="C404" s="515" t="s">
        <v>1478</v>
      </c>
      <c r="D404" s="527" t="s">
        <v>1998</v>
      </c>
      <c r="E404" s="536" t="s">
        <v>2459</v>
      </c>
      <c r="F404" s="490" t="s">
        <v>333</v>
      </c>
      <c r="G404" s="537">
        <v>150</v>
      </c>
      <c r="H404" s="537">
        <v>150</v>
      </c>
      <c r="I404" s="4">
        <f t="shared" si="9"/>
        <v>30</v>
      </c>
    </row>
    <row r="405" spans="1:15" ht="15">
      <c r="A405" s="98">
        <v>397</v>
      </c>
      <c r="B405" s="513" t="s">
        <v>717</v>
      </c>
      <c r="C405" s="513" t="s">
        <v>1479</v>
      </c>
      <c r="D405" s="526">
        <v>59001041239</v>
      </c>
      <c r="E405" s="536" t="s">
        <v>2459</v>
      </c>
      <c r="F405" s="490" t="s">
        <v>333</v>
      </c>
      <c r="G405" s="537">
        <v>1000</v>
      </c>
      <c r="H405" s="537">
        <v>1000</v>
      </c>
      <c r="I405" s="4">
        <f t="shared" si="9"/>
        <v>200</v>
      </c>
    </row>
    <row r="406" spans="1:15" ht="15">
      <c r="A406" s="98">
        <v>398</v>
      </c>
      <c r="B406" s="513" t="s">
        <v>515</v>
      </c>
      <c r="C406" s="513" t="s">
        <v>1480</v>
      </c>
      <c r="D406" s="526" t="s">
        <v>1999</v>
      </c>
      <c r="E406" s="536" t="s">
        <v>2459</v>
      </c>
      <c r="F406" s="490" t="s">
        <v>333</v>
      </c>
      <c r="G406" s="537">
        <v>1200</v>
      </c>
      <c r="H406" s="537">
        <v>1200</v>
      </c>
      <c r="I406" s="4">
        <f t="shared" si="9"/>
        <v>240</v>
      </c>
    </row>
    <row r="407" spans="1:15" ht="15">
      <c r="A407" s="98">
        <v>399</v>
      </c>
      <c r="B407" s="513" t="s">
        <v>668</v>
      </c>
      <c r="C407" s="513" t="s">
        <v>1481</v>
      </c>
      <c r="D407" s="526">
        <v>59001028668</v>
      </c>
      <c r="E407" s="536" t="s">
        <v>2459</v>
      </c>
      <c r="F407" s="490" t="s">
        <v>333</v>
      </c>
      <c r="G407" s="537">
        <v>50</v>
      </c>
      <c r="H407" s="537">
        <v>50</v>
      </c>
      <c r="I407" s="4">
        <f t="shared" si="9"/>
        <v>10</v>
      </c>
    </row>
    <row r="408" spans="1:15" ht="15">
      <c r="A408" s="98">
        <v>400</v>
      </c>
      <c r="B408" s="513" t="s">
        <v>1482</v>
      </c>
      <c r="C408" s="513" t="s">
        <v>1483</v>
      </c>
      <c r="D408" s="526">
        <v>59001058888</v>
      </c>
      <c r="E408" s="536" t="s">
        <v>2459</v>
      </c>
      <c r="F408" s="490" t="s">
        <v>333</v>
      </c>
      <c r="G408" s="537">
        <v>1200</v>
      </c>
      <c r="H408" s="537">
        <v>1200</v>
      </c>
      <c r="I408" s="4">
        <f t="shared" si="9"/>
        <v>240</v>
      </c>
    </row>
    <row r="409" spans="1:15" ht="15">
      <c r="A409" s="98">
        <v>401</v>
      </c>
      <c r="B409" s="513" t="s">
        <v>1484</v>
      </c>
      <c r="C409" s="513" t="s">
        <v>529</v>
      </c>
      <c r="D409" s="526">
        <v>59001063581</v>
      </c>
      <c r="E409" s="536" t="s">
        <v>2459</v>
      </c>
      <c r="F409" s="490" t="s">
        <v>333</v>
      </c>
      <c r="G409" s="537">
        <v>900</v>
      </c>
      <c r="H409" s="537">
        <v>900</v>
      </c>
      <c r="I409" s="4">
        <f t="shared" si="9"/>
        <v>180</v>
      </c>
    </row>
    <row r="410" spans="1:15" ht="15">
      <c r="A410" s="98">
        <v>402</v>
      </c>
      <c r="B410" s="513" t="s">
        <v>1117</v>
      </c>
      <c r="C410" s="513" t="s">
        <v>1485</v>
      </c>
      <c r="D410" s="530">
        <v>59001096156</v>
      </c>
      <c r="E410" s="536" t="s">
        <v>2459</v>
      </c>
      <c r="F410" s="490" t="s">
        <v>333</v>
      </c>
      <c r="G410" s="537">
        <v>50</v>
      </c>
      <c r="H410" s="537">
        <v>50</v>
      </c>
      <c r="I410" s="4">
        <f t="shared" si="9"/>
        <v>10</v>
      </c>
    </row>
    <row r="411" spans="1:15" ht="15">
      <c r="A411" s="98">
        <v>403</v>
      </c>
      <c r="B411" s="513" t="s">
        <v>1486</v>
      </c>
      <c r="C411" s="513" t="s">
        <v>1487</v>
      </c>
      <c r="D411" s="530">
        <v>59001084009</v>
      </c>
      <c r="E411" s="536" t="s">
        <v>2459</v>
      </c>
      <c r="F411" s="490" t="s">
        <v>333</v>
      </c>
      <c r="G411" s="537">
        <v>1000</v>
      </c>
      <c r="H411" s="537">
        <v>1000</v>
      </c>
      <c r="I411" s="4">
        <f t="shared" ref="I411:I474" si="10">G411*20%</f>
        <v>200</v>
      </c>
    </row>
    <row r="412" spans="1:15" ht="15">
      <c r="A412" s="98">
        <v>404</v>
      </c>
      <c r="B412" s="513" t="s">
        <v>1488</v>
      </c>
      <c r="C412" s="513" t="s">
        <v>1489</v>
      </c>
      <c r="D412" s="530" t="s">
        <v>2000</v>
      </c>
      <c r="E412" s="536" t="s">
        <v>2459</v>
      </c>
      <c r="F412" s="490" t="s">
        <v>333</v>
      </c>
      <c r="G412" s="537">
        <v>1000</v>
      </c>
      <c r="H412" s="537">
        <v>1000</v>
      </c>
      <c r="I412" s="4">
        <f t="shared" si="10"/>
        <v>200</v>
      </c>
    </row>
    <row r="413" spans="1:15" ht="15">
      <c r="A413" s="98">
        <v>405</v>
      </c>
      <c r="B413" s="513" t="s">
        <v>519</v>
      </c>
      <c r="C413" s="513" t="s">
        <v>1490</v>
      </c>
      <c r="D413" s="530">
        <v>59001027526</v>
      </c>
      <c r="E413" s="536" t="s">
        <v>2459</v>
      </c>
      <c r="F413" s="490" t="s">
        <v>333</v>
      </c>
      <c r="G413" s="537">
        <v>1100</v>
      </c>
      <c r="H413" s="537">
        <v>1100</v>
      </c>
      <c r="I413" s="4">
        <f t="shared" si="10"/>
        <v>220</v>
      </c>
    </row>
    <row r="414" spans="1:15" ht="15">
      <c r="A414" s="98">
        <v>406</v>
      </c>
      <c r="B414" s="513" t="s">
        <v>708</v>
      </c>
      <c r="C414" s="513" t="s">
        <v>1491</v>
      </c>
      <c r="D414" s="530" t="s">
        <v>2001</v>
      </c>
      <c r="E414" s="536" t="s">
        <v>2459</v>
      </c>
      <c r="F414" s="490" t="s">
        <v>333</v>
      </c>
      <c r="G414" s="537">
        <v>100</v>
      </c>
      <c r="H414" s="537">
        <v>100</v>
      </c>
      <c r="I414" s="4">
        <f t="shared" si="10"/>
        <v>20</v>
      </c>
    </row>
    <row r="415" spans="1:15" ht="15">
      <c r="A415" s="98">
        <v>407</v>
      </c>
      <c r="B415" s="516" t="s">
        <v>655</v>
      </c>
      <c r="C415" s="516" t="s">
        <v>1480</v>
      </c>
      <c r="D415" s="531" t="s">
        <v>2002</v>
      </c>
      <c r="E415" s="536" t="s">
        <v>2459</v>
      </c>
      <c r="F415" s="490" t="s">
        <v>333</v>
      </c>
      <c r="G415" s="537">
        <v>1200</v>
      </c>
      <c r="H415" s="537">
        <v>1200</v>
      </c>
      <c r="I415" s="4">
        <f t="shared" si="10"/>
        <v>240</v>
      </c>
    </row>
    <row r="416" spans="1:15" ht="15">
      <c r="A416" s="98">
        <v>408</v>
      </c>
      <c r="B416" s="513" t="s">
        <v>1492</v>
      </c>
      <c r="C416" s="513" t="s">
        <v>1480</v>
      </c>
      <c r="D416" s="530" t="s">
        <v>2003</v>
      </c>
      <c r="E416" s="536" t="s">
        <v>2459</v>
      </c>
      <c r="F416" s="490" t="s">
        <v>333</v>
      </c>
      <c r="G416" s="537">
        <v>150</v>
      </c>
      <c r="H416" s="537">
        <v>150</v>
      </c>
      <c r="I416" s="4">
        <f t="shared" si="10"/>
        <v>30</v>
      </c>
    </row>
    <row r="417" spans="1:9" ht="15">
      <c r="A417" s="98">
        <v>409</v>
      </c>
      <c r="B417" s="512" t="s">
        <v>1010</v>
      </c>
      <c r="C417" s="512" t="s">
        <v>1493</v>
      </c>
      <c r="D417" s="532" t="s">
        <v>2004</v>
      </c>
      <c r="E417" s="536" t="s">
        <v>2459</v>
      </c>
      <c r="F417" s="490" t="s">
        <v>333</v>
      </c>
      <c r="G417" s="537">
        <v>900</v>
      </c>
      <c r="H417" s="537">
        <v>900</v>
      </c>
      <c r="I417" s="4">
        <f t="shared" si="10"/>
        <v>180</v>
      </c>
    </row>
    <row r="418" spans="1:9" ht="15">
      <c r="A418" s="98">
        <v>410</v>
      </c>
      <c r="B418" s="512" t="s">
        <v>515</v>
      </c>
      <c r="C418" s="512" t="s">
        <v>1494</v>
      </c>
      <c r="D418" s="532" t="s">
        <v>2005</v>
      </c>
      <c r="E418" s="536" t="s">
        <v>2459</v>
      </c>
      <c r="F418" s="490" t="s">
        <v>333</v>
      </c>
      <c r="G418" s="537">
        <v>1000</v>
      </c>
      <c r="H418" s="537">
        <v>1000</v>
      </c>
      <c r="I418" s="4">
        <f t="shared" si="10"/>
        <v>200</v>
      </c>
    </row>
    <row r="419" spans="1:9" ht="15">
      <c r="A419" s="98">
        <v>411</v>
      </c>
      <c r="B419" s="512" t="s">
        <v>954</v>
      </c>
      <c r="C419" s="512" t="s">
        <v>1495</v>
      </c>
      <c r="D419" s="528">
        <v>59001047238</v>
      </c>
      <c r="E419" s="536" t="s">
        <v>2459</v>
      </c>
      <c r="F419" s="490" t="s">
        <v>333</v>
      </c>
      <c r="G419" s="537">
        <v>1000</v>
      </c>
      <c r="H419" s="537">
        <v>1000</v>
      </c>
      <c r="I419" s="4">
        <f t="shared" si="10"/>
        <v>200</v>
      </c>
    </row>
    <row r="420" spans="1:9" ht="15">
      <c r="A420" s="98">
        <v>412</v>
      </c>
      <c r="B420" s="512" t="s">
        <v>1496</v>
      </c>
      <c r="C420" s="512" t="s">
        <v>1497</v>
      </c>
      <c r="D420" s="532" t="s">
        <v>2006</v>
      </c>
      <c r="E420" s="536" t="s">
        <v>2459</v>
      </c>
      <c r="F420" s="490" t="s">
        <v>333</v>
      </c>
      <c r="G420" s="537">
        <v>1000</v>
      </c>
      <c r="H420" s="537">
        <v>1000</v>
      </c>
      <c r="I420" s="4">
        <f t="shared" si="10"/>
        <v>200</v>
      </c>
    </row>
    <row r="421" spans="1:9" ht="15">
      <c r="A421" s="98">
        <v>413</v>
      </c>
      <c r="B421" s="513" t="s">
        <v>1498</v>
      </c>
      <c r="C421" s="513" t="s">
        <v>1499</v>
      </c>
      <c r="D421" s="530" t="s">
        <v>2007</v>
      </c>
      <c r="E421" s="536" t="s">
        <v>2459</v>
      </c>
      <c r="F421" s="490" t="s">
        <v>333</v>
      </c>
      <c r="G421" s="537">
        <v>150</v>
      </c>
      <c r="H421" s="537">
        <v>150</v>
      </c>
      <c r="I421" s="4">
        <f t="shared" si="10"/>
        <v>30</v>
      </c>
    </row>
    <row r="422" spans="1:9" ht="15">
      <c r="A422" s="98">
        <v>414</v>
      </c>
      <c r="B422" s="512" t="s">
        <v>778</v>
      </c>
      <c r="C422" s="512" t="s">
        <v>1500</v>
      </c>
      <c r="D422" s="532" t="s">
        <v>2008</v>
      </c>
      <c r="E422" s="536" t="s">
        <v>2459</v>
      </c>
      <c r="F422" s="490" t="s">
        <v>333</v>
      </c>
      <c r="G422" s="537">
        <v>1150</v>
      </c>
      <c r="H422" s="537">
        <v>1150</v>
      </c>
      <c r="I422" s="4">
        <f t="shared" si="10"/>
        <v>230</v>
      </c>
    </row>
    <row r="423" spans="1:9" ht="15">
      <c r="A423" s="98">
        <v>415</v>
      </c>
      <c r="B423" s="512" t="s">
        <v>515</v>
      </c>
      <c r="C423" s="512" t="s">
        <v>1501</v>
      </c>
      <c r="D423" s="532" t="s">
        <v>2009</v>
      </c>
      <c r="E423" s="536" t="s">
        <v>2459</v>
      </c>
      <c r="F423" s="490" t="s">
        <v>333</v>
      </c>
      <c r="G423" s="537">
        <v>1000</v>
      </c>
      <c r="H423" s="537">
        <v>1000</v>
      </c>
      <c r="I423" s="4">
        <f t="shared" si="10"/>
        <v>200</v>
      </c>
    </row>
    <row r="424" spans="1:9" ht="15">
      <c r="A424" s="98">
        <v>416</v>
      </c>
      <c r="B424" s="512" t="s">
        <v>717</v>
      </c>
      <c r="C424" s="512" t="s">
        <v>1502</v>
      </c>
      <c r="D424" s="532" t="s">
        <v>2010</v>
      </c>
      <c r="E424" s="536" t="s">
        <v>2459</v>
      </c>
      <c r="F424" s="490" t="s">
        <v>333</v>
      </c>
      <c r="G424" s="537">
        <v>1050</v>
      </c>
      <c r="H424" s="537">
        <v>1050</v>
      </c>
      <c r="I424" s="4">
        <f t="shared" si="10"/>
        <v>210</v>
      </c>
    </row>
    <row r="425" spans="1:9" ht="15">
      <c r="A425" s="98">
        <v>417</v>
      </c>
      <c r="B425" s="512" t="s">
        <v>940</v>
      </c>
      <c r="C425" s="512" t="s">
        <v>1503</v>
      </c>
      <c r="D425" s="532" t="s">
        <v>2011</v>
      </c>
      <c r="E425" s="536" t="s">
        <v>2459</v>
      </c>
      <c r="F425" s="490" t="s">
        <v>333</v>
      </c>
      <c r="G425" s="537">
        <v>1100</v>
      </c>
      <c r="H425" s="537">
        <v>1100</v>
      </c>
      <c r="I425" s="4">
        <f t="shared" si="10"/>
        <v>220</v>
      </c>
    </row>
    <row r="426" spans="1:9" ht="15">
      <c r="A426" s="98">
        <v>418</v>
      </c>
      <c r="B426" s="512" t="s">
        <v>515</v>
      </c>
      <c r="C426" s="512" t="s">
        <v>1504</v>
      </c>
      <c r="D426" s="532" t="s">
        <v>2012</v>
      </c>
      <c r="E426" s="536" t="s">
        <v>2459</v>
      </c>
      <c r="F426" s="490" t="s">
        <v>333</v>
      </c>
      <c r="G426" s="537">
        <v>900</v>
      </c>
      <c r="H426" s="537">
        <v>900</v>
      </c>
      <c r="I426" s="4">
        <f t="shared" si="10"/>
        <v>180</v>
      </c>
    </row>
    <row r="427" spans="1:9" ht="15">
      <c r="A427" s="98">
        <v>419</v>
      </c>
      <c r="B427" s="512" t="s">
        <v>1505</v>
      </c>
      <c r="C427" s="512" t="s">
        <v>1506</v>
      </c>
      <c r="D427" s="532" t="s">
        <v>2013</v>
      </c>
      <c r="E427" s="536" t="s">
        <v>2459</v>
      </c>
      <c r="F427" s="490" t="s">
        <v>333</v>
      </c>
      <c r="G427" s="537">
        <v>900</v>
      </c>
      <c r="H427" s="537">
        <v>900</v>
      </c>
      <c r="I427" s="4">
        <f t="shared" si="10"/>
        <v>180</v>
      </c>
    </row>
    <row r="428" spans="1:9" ht="15">
      <c r="A428" s="98">
        <v>420</v>
      </c>
      <c r="B428" s="512" t="s">
        <v>655</v>
      </c>
      <c r="C428" s="512" t="s">
        <v>1507</v>
      </c>
      <c r="D428" s="532" t="s">
        <v>2014</v>
      </c>
      <c r="E428" s="536" t="s">
        <v>2459</v>
      </c>
      <c r="F428" s="490" t="s">
        <v>333</v>
      </c>
      <c r="G428" s="537">
        <v>900</v>
      </c>
      <c r="H428" s="537">
        <v>900</v>
      </c>
      <c r="I428" s="4">
        <f t="shared" si="10"/>
        <v>180</v>
      </c>
    </row>
    <row r="429" spans="1:9" ht="15">
      <c r="A429" s="98">
        <v>421</v>
      </c>
      <c r="B429" s="513" t="s">
        <v>961</v>
      </c>
      <c r="C429" s="513" t="s">
        <v>897</v>
      </c>
      <c r="D429" s="530" t="s">
        <v>2015</v>
      </c>
      <c r="E429" s="536" t="s">
        <v>2459</v>
      </c>
      <c r="F429" s="490" t="s">
        <v>333</v>
      </c>
      <c r="G429" s="537">
        <v>150</v>
      </c>
      <c r="H429" s="537">
        <v>150</v>
      </c>
      <c r="I429" s="4">
        <f t="shared" si="10"/>
        <v>30</v>
      </c>
    </row>
    <row r="430" spans="1:9" ht="15">
      <c r="A430" s="98">
        <v>422</v>
      </c>
      <c r="B430" s="512" t="s">
        <v>1508</v>
      </c>
      <c r="C430" s="512" t="s">
        <v>1509</v>
      </c>
      <c r="D430" s="532" t="s">
        <v>2016</v>
      </c>
      <c r="E430" s="536" t="s">
        <v>2459</v>
      </c>
      <c r="F430" s="490" t="s">
        <v>333</v>
      </c>
      <c r="G430" s="537">
        <v>1000</v>
      </c>
      <c r="H430" s="537">
        <v>1000</v>
      </c>
      <c r="I430" s="4">
        <f t="shared" si="10"/>
        <v>200</v>
      </c>
    </row>
    <row r="431" spans="1:9" ht="15">
      <c r="A431" s="98">
        <v>423</v>
      </c>
      <c r="B431" s="512" t="s">
        <v>1211</v>
      </c>
      <c r="C431" s="512" t="s">
        <v>1510</v>
      </c>
      <c r="D431" s="532" t="s">
        <v>2017</v>
      </c>
      <c r="E431" s="536" t="s">
        <v>2459</v>
      </c>
      <c r="F431" s="490" t="s">
        <v>333</v>
      </c>
      <c r="G431" s="537">
        <v>1000</v>
      </c>
      <c r="H431" s="537">
        <v>1000</v>
      </c>
      <c r="I431" s="4">
        <f t="shared" si="10"/>
        <v>200</v>
      </c>
    </row>
    <row r="432" spans="1:9" ht="15">
      <c r="A432" s="98">
        <v>424</v>
      </c>
      <c r="B432" s="512" t="s">
        <v>783</v>
      </c>
      <c r="C432" s="512" t="s">
        <v>1511</v>
      </c>
      <c r="D432" s="532" t="s">
        <v>2018</v>
      </c>
      <c r="E432" s="536" t="s">
        <v>2459</v>
      </c>
      <c r="F432" s="490" t="s">
        <v>333</v>
      </c>
      <c r="G432" s="537">
        <v>1000</v>
      </c>
      <c r="H432" s="537">
        <v>1000</v>
      </c>
      <c r="I432" s="4">
        <f t="shared" si="10"/>
        <v>200</v>
      </c>
    </row>
    <row r="433" spans="1:9" ht="15">
      <c r="A433" s="98">
        <v>425</v>
      </c>
      <c r="B433" s="513" t="s">
        <v>1512</v>
      </c>
      <c r="C433" s="513" t="s">
        <v>1513</v>
      </c>
      <c r="D433" s="530" t="s">
        <v>2019</v>
      </c>
      <c r="E433" s="536" t="s">
        <v>2459</v>
      </c>
      <c r="F433" s="490" t="s">
        <v>333</v>
      </c>
      <c r="G433" s="537">
        <v>150</v>
      </c>
      <c r="H433" s="537">
        <v>150</v>
      </c>
      <c r="I433" s="4">
        <f t="shared" si="10"/>
        <v>30</v>
      </c>
    </row>
    <row r="434" spans="1:9" ht="15">
      <c r="A434" s="98">
        <v>426</v>
      </c>
      <c r="B434" s="517" t="s">
        <v>710</v>
      </c>
      <c r="C434" s="517" t="s">
        <v>1514</v>
      </c>
      <c r="D434" s="533" t="s">
        <v>2020</v>
      </c>
      <c r="E434" s="536" t="s">
        <v>2459</v>
      </c>
      <c r="F434" s="490" t="s">
        <v>333</v>
      </c>
      <c r="G434" s="537">
        <v>100</v>
      </c>
      <c r="H434" s="537">
        <v>100</v>
      </c>
      <c r="I434" s="4">
        <f t="shared" si="10"/>
        <v>20</v>
      </c>
    </row>
    <row r="435" spans="1:9" ht="15">
      <c r="A435" s="98">
        <v>427</v>
      </c>
      <c r="B435" s="518" t="s">
        <v>1515</v>
      </c>
      <c r="C435" s="518" t="s">
        <v>1516</v>
      </c>
      <c r="D435" s="533" t="s">
        <v>2021</v>
      </c>
      <c r="E435" s="536" t="s">
        <v>2459</v>
      </c>
      <c r="F435" s="490" t="s">
        <v>333</v>
      </c>
      <c r="G435" s="537">
        <v>50</v>
      </c>
      <c r="H435" s="537">
        <v>50</v>
      </c>
      <c r="I435" s="4">
        <f t="shared" si="10"/>
        <v>10</v>
      </c>
    </row>
    <row r="436" spans="1:9" ht="15">
      <c r="A436" s="98">
        <v>428</v>
      </c>
      <c r="B436" s="517" t="s">
        <v>748</v>
      </c>
      <c r="C436" s="517" t="s">
        <v>955</v>
      </c>
      <c r="D436" s="533" t="s">
        <v>2022</v>
      </c>
      <c r="E436" s="536" t="s">
        <v>2459</v>
      </c>
      <c r="F436" s="490" t="s">
        <v>333</v>
      </c>
      <c r="G436" s="537">
        <v>50</v>
      </c>
      <c r="H436" s="537">
        <v>50</v>
      </c>
      <c r="I436" s="4">
        <f t="shared" si="10"/>
        <v>10</v>
      </c>
    </row>
    <row r="437" spans="1:9" ht="15">
      <c r="A437" s="98">
        <v>429</v>
      </c>
      <c r="B437" s="517" t="s">
        <v>534</v>
      </c>
      <c r="C437" s="517" t="s">
        <v>1517</v>
      </c>
      <c r="D437" s="533" t="s">
        <v>2023</v>
      </c>
      <c r="E437" s="536" t="s">
        <v>2459</v>
      </c>
      <c r="F437" s="490" t="s">
        <v>333</v>
      </c>
      <c r="G437" s="537">
        <v>100</v>
      </c>
      <c r="H437" s="537">
        <v>100</v>
      </c>
      <c r="I437" s="4">
        <f t="shared" si="10"/>
        <v>20</v>
      </c>
    </row>
    <row r="438" spans="1:9" ht="15">
      <c r="A438" s="98">
        <v>430</v>
      </c>
      <c r="B438" s="517" t="s">
        <v>1043</v>
      </c>
      <c r="C438" s="517" t="s">
        <v>1518</v>
      </c>
      <c r="D438" s="533" t="s">
        <v>2024</v>
      </c>
      <c r="E438" s="536" t="s">
        <v>2459</v>
      </c>
      <c r="F438" s="490" t="s">
        <v>333</v>
      </c>
      <c r="G438" s="537">
        <v>50</v>
      </c>
      <c r="H438" s="537">
        <v>50</v>
      </c>
      <c r="I438" s="4">
        <f t="shared" si="10"/>
        <v>10</v>
      </c>
    </row>
    <row r="439" spans="1:9" ht="15">
      <c r="A439" s="98">
        <v>431</v>
      </c>
      <c r="B439" s="517" t="s">
        <v>1519</v>
      </c>
      <c r="C439" s="517" t="s">
        <v>1520</v>
      </c>
      <c r="D439" s="533" t="s">
        <v>2025</v>
      </c>
      <c r="E439" s="536" t="s">
        <v>2459</v>
      </c>
      <c r="F439" s="490" t="s">
        <v>333</v>
      </c>
      <c r="G439" s="537">
        <v>50</v>
      </c>
      <c r="H439" s="537">
        <v>50</v>
      </c>
      <c r="I439" s="4">
        <f t="shared" si="10"/>
        <v>10</v>
      </c>
    </row>
    <row r="440" spans="1:9" ht="15">
      <c r="A440" s="98">
        <v>432</v>
      </c>
      <c r="B440" s="519" t="s">
        <v>555</v>
      </c>
      <c r="C440" s="519" t="s">
        <v>1521</v>
      </c>
      <c r="D440" s="533" t="s">
        <v>2026</v>
      </c>
      <c r="E440" s="536" t="s">
        <v>2459</v>
      </c>
      <c r="F440" s="490" t="s">
        <v>333</v>
      </c>
      <c r="G440" s="537">
        <v>50</v>
      </c>
      <c r="H440" s="537">
        <v>50</v>
      </c>
      <c r="I440" s="4">
        <f t="shared" si="10"/>
        <v>10</v>
      </c>
    </row>
    <row r="441" spans="1:9" ht="15">
      <c r="A441" s="98">
        <v>433</v>
      </c>
      <c r="B441" s="517" t="s">
        <v>1522</v>
      </c>
      <c r="C441" s="517" t="s">
        <v>1523</v>
      </c>
      <c r="D441" s="533" t="s">
        <v>2027</v>
      </c>
      <c r="E441" s="536" t="s">
        <v>2459</v>
      </c>
      <c r="F441" s="490" t="s">
        <v>333</v>
      </c>
      <c r="G441" s="537">
        <v>50</v>
      </c>
      <c r="H441" s="537">
        <v>50</v>
      </c>
      <c r="I441" s="4">
        <f t="shared" si="10"/>
        <v>10</v>
      </c>
    </row>
    <row r="442" spans="1:9" ht="15">
      <c r="A442" s="98">
        <v>434</v>
      </c>
      <c r="B442" s="517" t="s">
        <v>691</v>
      </c>
      <c r="C442" s="517" t="s">
        <v>1524</v>
      </c>
      <c r="D442" s="533" t="s">
        <v>2028</v>
      </c>
      <c r="E442" s="536" t="s">
        <v>2459</v>
      </c>
      <c r="F442" s="490" t="s">
        <v>333</v>
      </c>
      <c r="G442" s="537">
        <v>50</v>
      </c>
      <c r="H442" s="537">
        <v>50</v>
      </c>
      <c r="I442" s="4">
        <f t="shared" si="10"/>
        <v>10</v>
      </c>
    </row>
    <row r="443" spans="1:9" ht="15">
      <c r="A443" s="98">
        <v>435</v>
      </c>
      <c r="B443" s="517" t="s">
        <v>511</v>
      </c>
      <c r="C443" s="517" t="s">
        <v>1525</v>
      </c>
      <c r="D443" s="533" t="s">
        <v>2029</v>
      </c>
      <c r="E443" s="536" t="s">
        <v>2459</v>
      </c>
      <c r="F443" s="490" t="s">
        <v>333</v>
      </c>
      <c r="G443" s="537">
        <v>50</v>
      </c>
      <c r="H443" s="537">
        <v>50</v>
      </c>
      <c r="I443" s="4">
        <f t="shared" si="10"/>
        <v>10</v>
      </c>
    </row>
    <row r="444" spans="1:9" ht="15">
      <c r="A444" s="98">
        <v>436</v>
      </c>
      <c r="B444" s="517" t="s">
        <v>1526</v>
      </c>
      <c r="C444" s="517" t="s">
        <v>1527</v>
      </c>
      <c r="D444" s="533" t="s">
        <v>2030</v>
      </c>
      <c r="E444" s="536" t="s">
        <v>2459</v>
      </c>
      <c r="F444" s="490" t="s">
        <v>333</v>
      </c>
      <c r="G444" s="537">
        <v>50</v>
      </c>
      <c r="H444" s="537">
        <v>50</v>
      </c>
      <c r="I444" s="4">
        <f t="shared" si="10"/>
        <v>10</v>
      </c>
    </row>
    <row r="445" spans="1:9" ht="15">
      <c r="A445" s="98">
        <v>437</v>
      </c>
      <c r="B445" s="517" t="s">
        <v>1528</v>
      </c>
      <c r="C445" s="517" t="s">
        <v>1527</v>
      </c>
      <c r="D445" s="533" t="s">
        <v>2031</v>
      </c>
      <c r="E445" s="536" t="s">
        <v>2459</v>
      </c>
      <c r="F445" s="490" t="s">
        <v>333</v>
      </c>
      <c r="G445" s="537">
        <v>50</v>
      </c>
      <c r="H445" s="537">
        <v>50</v>
      </c>
      <c r="I445" s="4">
        <f t="shared" si="10"/>
        <v>10</v>
      </c>
    </row>
    <row r="446" spans="1:9" ht="15">
      <c r="A446" s="98">
        <v>438</v>
      </c>
      <c r="B446" s="518" t="s">
        <v>515</v>
      </c>
      <c r="C446" s="518" t="s">
        <v>1529</v>
      </c>
      <c r="D446" s="533" t="s">
        <v>2032</v>
      </c>
      <c r="E446" s="536" t="s">
        <v>2459</v>
      </c>
      <c r="F446" s="490" t="s">
        <v>333</v>
      </c>
      <c r="G446" s="537">
        <v>100</v>
      </c>
      <c r="H446" s="537">
        <v>100</v>
      </c>
      <c r="I446" s="4">
        <f t="shared" si="10"/>
        <v>20</v>
      </c>
    </row>
    <row r="447" spans="1:9" ht="15">
      <c r="A447" s="98">
        <v>439</v>
      </c>
      <c r="B447" s="517" t="s">
        <v>1124</v>
      </c>
      <c r="C447" s="517" t="s">
        <v>1530</v>
      </c>
      <c r="D447" s="533" t="s">
        <v>2033</v>
      </c>
      <c r="E447" s="536" t="s">
        <v>2459</v>
      </c>
      <c r="F447" s="490" t="s">
        <v>333</v>
      </c>
      <c r="G447" s="537">
        <v>50</v>
      </c>
      <c r="H447" s="537">
        <v>50</v>
      </c>
      <c r="I447" s="4">
        <f t="shared" si="10"/>
        <v>10</v>
      </c>
    </row>
    <row r="448" spans="1:9" ht="15">
      <c r="A448" s="98">
        <v>440</v>
      </c>
      <c r="B448" s="517" t="s">
        <v>1531</v>
      </c>
      <c r="C448" s="517" t="s">
        <v>1532</v>
      </c>
      <c r="D448" s="533" t="s">
        <v>2034</v>
      </c>
      <c r="E448" s="536" t="s">
        <v>2459</v>
      </c>
      <c r="F448" s="490" t="s">
        <v>333</v>
      </c>
      <c r="G448" s="537">
        <v>50</v>
      </c>
      <c r="H448" s="537">
        <v>50</v>
      </c>
      <c r="I448" s="4">
        <f t="shared" si="10"/>
        <v>10</v>
      </c>
    </row>
    <row r="449" spans="1:9" ht="15">
      <c r="A449" s="98">
        <v>441</v>
      </c>
      <c r="B449" s="518" t="s">
        <v>1189</v>
      </c>
      <c r="C449" s="518" t="s">
        <v>1533</v>
      </c>
      <c r="D449" s="533" t="s">
        <v>2035</v>
      </c>
      <c r="E449" s="536" t="s">
        <v>2459</v>
      </c>
      <c r="F449" s="490" t="s">
        <v>333</v>
      </c>
      <c r="G449" s="537">
        <v>50</v>
      </c>
      <c r="H449" s="537">
        <v>50</v>
      </c>
      <c r="I449" s="4">
        <f t="shared" si="10"/>
        <v>10</v>
      </c>
    </row>
    <row r="450" spans="1:9" ht="15">
      <c r="A450" s="98">
        <v>442</v>
      </c>
      <c r="B450" s="517" t="s">
        <v>929</v>
      </c>
      <c r="C450" s="517" t="s">
        <v>1083</v>
      </c>
      <c r="D450" s="533" t="s">
        <v>2036</v>
      </c>
      <c r="E450" s="536" t="s">
        <v>2459</v>
      </c>
      <c r="F450" s="490" t="s">
        <v>333</v>
      </c>
      <c r="G450" s="537">
        <v>50</v>
      </c>
      <c r="H450" s="537">
        <v>50</v>
      </c>
      <c r="I450" s="4">
        <f t="shared" si="10"/>
        <v>10</v>
      </c>
    </row>
    <row r="451" spans="1:9" ht="15">
      <c r="A451" s="98">
        <v>443</v>
      </c>
      <c r="B451" s="518" t="s">
        <v>778</v>
      </c>
      <c r="C451" s="518" t="s">
        <v>1534</v>
      </c>
      <c r="D451" s="533" t="s">
        <v>2037</v>
      </c>
      <c r="E451" s="536" t="s">
        <v>2459</v>
      </c>
      <c r="F451" s="490" t="s">
        <v>333</v>
      </c>
      <c r="G451" s="537">
        <v>50</v>
      </c>
      <c r="H451" s="537">
        <v>50</v>
      </c>
      <c r="I451" s="4">
        <f t="shared" si="10"/>
        <v>10</v>
      </c>
    </row>
    <row r="452" spans="1:9" ht="15">
      <c r="A452" s="98">
        <v>444</v>
      </c>
      <c r="B452" s="517" t="s">
        <v>1172</v>
      </c>
      <c r="C452" s="517" t="s">
        <v>1535</v>
      </c>
      <c r="D452" s="533" t="s">
        <v>2038</v>
      </c>
      <c r="E452" s="536" t="s">
        <v>2459</v>
      </c>
      <c r="F452" s="490" t="s">
        <v>333</v>
      </c>
      <c r="G452" s="537">
        <v>50</v>
      </c>
      <c r="H452" s="537">
        <v>50</v>
      </c>
      <c r="I452" s="4">
        <f t="shared" si="10"/>
        <v>10</v>
      </c>
    </row>
    <row r="453" spans="1:9" ht="15">
      <c r="A453" s="98">
        <v>445</v>
      </c>
      <c r="B453" s="517" t="s">
        <v>1536</v>
      </c>
      <c r="C453" s="517" t="s">
        <v>993</v>
      </c>
      <c r="D453" s="533" t="s">
        <v>2039</v>
      </c>
      <c r="E453" s="536" t="s">
        <v>2459</v>
      </c>
      <c r="F453" s="490" t="s">
        <v>333</v>
      </c>
      <c r="G453" s="537">
        <v>50</v>
      </c>
      <c r="H453" s="537">
        <v>50</v>
      </c>
      <c r="I453" s="4">
        <f t="shared" si="10"/>
        <v>10</v>
      </c>
    </row>
    <row r="454" spans="1:9" ht="15">
      <c r="A454" s="98">
        <v>446</v>
      </c>
      <c r="B454" s="517" t="s">
        <v>865</v>
      </c>
      <c r="C454" s="517" t="s">
        <v>1533</v>
      </c>
      <c r="D454" s="533" t="s">
        <v>2040</v>
      </c>
      <c r="E454" s="536" t="s">
        <v>2459</v>
      </c>
      <c r="F454" s="490" t="s">
        <v>333</v>
      </c>
      <c r="G454" s="537">
        <v>50</v>
      </c>
      <c r="H454" s="537">
        <v>50</v>
      </c>
      <c r="I454" s="4">
        <f t="shared" si="10"/>
        <v>10</v>
      </c>
    </row>
    <row r="455" spans="1:9" ht="15">
      <c r="A455" s="98">
        <v>447</v>
      </c>
      <c r="B455" s="517" t="s">
        <v>668</v>
      </c>
      <c r="C455" s="517" t="s">
        <v>1537</v>
      </c>
      <c r="D455" s="533" t="s">
        <v>2041</v>
      </c>
      <c r="E455" s="536" t="s">
        <v>2459</v>
      </c>
      <c r="F455" s="490" t="s">
        <v>333</v>
      </c>
      <c r="G455" s="537">
        <v>50</v>
      </c>
      <c r="H455" s="537">
        <v>50</v>
      </c>
      <c r="I455" s="4">
        <f t="shared" si="10"/>
        <v>10</v>
      </c>
    </row>
    <row r="456" spans="1:9" ht="15">
      <c r="A456" s="98">
        <v>448</v>
      </c>
      <c r="B456" s="517" t="s">
        <v>1538</v>
      </c>
      <c r="C456" s="517" t="s">
        <v>1539</v>
      </c>
      <c r="D456" s="533" t="s">
        <v>2042</v>
      </c>
      <c r="E456" s="536" t="s">
        <v>2459</v>
      </c>
      <c r="F456" s="490" t="s">
        <v>333</v>
      </c>
      <c r="G456" s="537">
        <v>50</v>
      </c>
      <c r="H456" s="537">
        <v>50</v>
      </c>
      <c r="I456" s="4">
        <f t="shared" si="10"/>
        <v>10</v>
      </c>
    </row>
    <row r="457" spans="1:9" ht="15">
      <c r="A457" s="98">
        <v>449</v>
      </c>
      <c r="B457" s="518" t="s">
        <v>1540</v>
      </c>
      <c r="C457" s="518" t="s">
        <v>1541</v>
      </c>
      <c r="D457" s="533" t="s">
        <v>2043</v>
      </c>
      <c r="E457" s="536" t="s">
        <v>2459</v>
      </c>
      <c r="F457" s="490" t="s">
        <v>333</v>
      </c>
      <c r="G457" s="537">
        <v>50</v>
      </c>
      <c r="H457" s="537">
        <v>50</v>
      </c>
      <c r="I457" s="4">
        <f t="shared" si="10"/>
        <v>10</v>
      </c>
    </row>
    <row r="458" spans="1:9" ht="15">
      <c r="A458" s="98">
        <v>450</v>
      </c>
      <c r="B458" s="517" t="s">
        <v>717</v>
      </c>
      <c r="C458" s="517" t="s">
        <v>1542</v>
      </c>
      <c r="D458" s="533" t="s">
        <v>2044</v>
      </c>
      <c r="E458" s="536" t="s">
        <v>2459</v>
      </c>
      <c r="F458" s="490" t="s">
        <v>333</v>
      </c>
      <c r="G458" s="537">
        <v>50</v>
      </c>
      <c r="H458" s="537">
        <v>50</v>
      </c>
      <c r="I458" s="4">
        <f t="shared" si="10"/>
        <v>10</v>
      </c>
    </row>
    <row r="459" spans="1:9" ht="15">
      <c r="A459" s="98">
        <v>451</v>
      </c>
      <c r="B459" s="518" t="s">
        <v>1543</v>
      </c>
      <c r="C459" s="518" t="s">
        <v>1525</v>
      </c>
      <c r="D459" s="533" t="s">
        <v>2045</v>
      </c>
      <c r="E459" s="536" t="s">
        <v>2459</v>
      </c>
      <c r="F459" s="490" t="s">
        <v>333</v>
      </c>
      <c r="G459" s="537">
        <v>50</v>
      </c>
      <c r="H459" s="537">
        <v>50</v>
      </c>
      <c r="I459" s="4">
        <f t="shared" si="10"/>
        <v>10</v>
      </c>
    </row>
    <row r="460" spans="1:9" ht="15">
      <c r="A460" s="98">
        <v>452</v>
      </c>
      <c r="B460" s="517" t="s">
        <v>859</v>
      </c>
      <c r="C460" s="517" t="s">
        <v>1544</v>
      </c>
      <c r="D460" s="533" t="s">
        <v>2046</v>
      </c>
      <c r="E460" s="536" t="s">
        <v>2459</v>
      </c>
      <c r="F460" s="490" t="s">
        <v>333</v>
      </c>
      <c r="G460" s="537">
        <v>50</v>
      </c>
      <c r="H460" s="537">
        <v>50</v>
      </c>
      <c r="I460" s="4">
        <f t="shared" si="10"/>
        <v>10</v>
      </c>
    </row>
    <row r="461" spans="1:9" ht="15">
      <c r="A461" s="98">
        <v>453</v>
      </c>
      <c r="B461" s="517" t="s">
        <v>668</v>
      </c>
      <c r="C461" s="517" t="s">
        <v>1545</v>
      </c>
      <c r="D461" s="533" t="s">
        <v>2047</v>
      </c>
      <c r="E461" s="536" t="s">
        <v>2459</v>
      </c>
      <c r="F461" s="490" t="s">
        <v>333</v>
      </c>
      <c r="G461" s="537">
        <v>50</v>
      </c>
      <c r="H461" s="537">
        <v>50</v>
      </c>
      <c r="I461" s="4">
        <f t="shared" si="10"/>
        <v>10</v>
      </c>
    </row>
    <row r="462" spans="1:9" ht="15">
      <c r="A462" s="98">
        <v>454</v>
      </c>
      <c r="B462" s="517" t="s">
        <v>1546</v>
      </c>
      <c r="C462" s="517" t="s">
        <v>1547</v>
      </c>
      <c r="D462" s="533" t="s">
        <v>2048</v>
      </c>
      <c r="E462" s="536" t="s">
        <v>2459</v>
      </c>
      <c r="F462" s="490" t="s">
        <v>333</v>
      </c>
      <c r="G462" s="537">
        <v>50</v>
      </c>
      <c r="H462" s="537">
        <v>50</v>
      </c>
      <c r="I462" s="4">
        <f t="shared" si="10"/>
        <v>10</v>
      </c>
    </row>
    <row r="463" spans="1:9" ht="15">
      <c r="A463" s="98">
        <v>455</v>
      </c>
      <c r="B463" s="519" t="s">
        <v>913</v>
      </c>
      <c r="C463" s="519" t="s">
        <v>1548</v>
      </c>
      <c r="D463" s="533" t="s">
        <v>2049</v>
      </c>
      <c r="E463" s="536" t="s">
        <v>2459</v>
      </c>
      <c r="F463" s="490" t="s">
        <v>333</v>
      </c>
      <c r="G463" s="537">
        <v>100</v>
      </c>
      <c r="H463" s="537">
        <v>100</v>
      </c>
      <c r="I463" s="4">
        <f t="shared" si="10"/>
        <v>20</v>
      </c>
    </row>
    <row r="464" spans="1:9" ht="15">
      <c r="A464" s="98">
        <v>456</v>
      </c>
      <c r="B464" s="517" t="s">
        <v>1549</v>
      </c>
      <c r="C464" s="517" t="s">
        <v>1550</v>
      </c>
      <c r="D464" s="517" t="s">
        <v>2050</v>
      </c>
      <c r="E464" s="536" t="s">
        <v>2459</v>
      </c>
      <c r="F464" s="490" t="s">
        <v>333</v>
      </c>
      <c r="G464" s="537">
        <v>50</v>
      </c>
      <c r="H464" s="537">
        <v>50</v>
      </c>
      <c r="I464" s="4">
        <f t="shared" si="10"/>
        <v>10</v>
      </c>
    </row>
    <row r="465" spans="1:9" ht="15">
      <c r="A465" s="98">
        <v>457</v>
      </c>
      <c r="B465" s="517" t="s">
        <v>1551</v>
      </c>
      <c r="C465" s="517" t="s">
        <v>1552</v>
      </c>
      <c r="D465" s="517">
        <v>47401046518</v>
      </c>
      <c r="E465" s="536" t="s">
        <v>2459</v>
      </c>
      <c r="F465" s="490" t="s">
        <v>333</v>
      </c>
      <c r="G465" s="537">
        <v>50</v>
      </c>
      <c r="H465" s="537">
        <v>50</v>
      </c>
      <c r="I465" s="4">
        <f t="shared" si="10"/>
        <v>10</v>
      </c>
    </row>
    <row r="466" spans="1:9" ht="15">
      <c r="A466" s="98">
        <v>458</v>
      </c>
      <c r="B466" s="517" t="s">
        <v>1553</v>
      </c>
      <c r="C466" s="517" t="s">
        <v>1554</v>
      </c>
      <c r="D466" s="517" t="s">
        <v>2051</v>
      </c>
      <c r="E466" s="536" t="s">
        <v>2459</v>
      </c>
      <c r="F466" s="490" t="s">
        <v>333</v>
      </c>
      <c r="G466" s="537">
        <v>100</v>
      </c>
      <c r="H466" s="537">
        <v>100</v>
      </c>
      <c r="I466" s="4">
        <f t="shared" si="10"/>
        <v>20</v>
      </c>
    </row>
    <row r="467" spans="1:9" ht="15">
      <c r="A467" s="98">
        <v>459</v>
      </c>
      <c r="B467" s="517" t="s">
        <v>515</v>
      </c>
      <c r="C467" s="517" t="s">
        <v>1555</v>
      </c>
      <c r="D467" s="517" t="s">
        <v>2052</v>
      </c>
      <c r="E467" s="536" t="s">
        <v>2459</v>
      </c>
      <c r="F467" s="490" t="s">
        <v>333</v>
      </c>
      <c r="G467" s="537">
        <v>50</v>
      </c>
      <c r="H467" s="537">
        <v>50</v>
      </c>
      <c r="I467" s="4">
        <f t="shared" si="10"/>
        <v>10</v>
      </c>
    </row>
    <row r="468" spans="1:9" ht="15">
      <c r="A468" s="98">
        <v>460</v>
      </c>
      <c r="B468" s="517" t="s">
        <v>1556</v>
      </c>
      <c r="C468" s="517" t="s">
        <v>1083</v>
      </c>
      <c r="D468" s="517" t="s">
        <v>2053</v>
      </c>
      <c r="E468" s="536" t="s">
        <v>2459</v>
      </c>
      <c r="F468" s="490" t="s">
        <v>333</v>
      </c>
      <c r="G468" s="537">
        <v>50</v>
      </c>
      <c r="H468" s="537">
        <v>50</v>
      </c>
      <c r="I468" s="4">
        <f t="shared" si="10"/>
        <v>10</v>
      </c>
    </row>
    <row r="469" spans="1:9" ht="15">
      <c r="A469" s="98">
        <v>461</v>
      </c>
      <c r="B469" s="518" t="s">
        <v>1557</v>
      </c>
      <c r="C469" s="518" t="s">
        <v>1558</v>
      </c>
      <c r="D469" s="517" t="s">
        <v>2054</v>
      </c>
      <c r="E469" s="536" t="s">
        <v>2459</v>
      </c>
      <c r="F469" s="490" t="s">
        <v>333</v>
      </c>
      <c r="G469" s="537">
        <v>50</v>
      </c>
      <c r="H469" s="537">
        <v>50</v>
      </c>
      <c r="I469" s="4">
        <f t="shared" si="10"/>
        <v>10</v>
      </c>
    </row>
    <row r="470" spans="1:9" ht="15">
      <c r="A470" s="98">
        <v>462</v>
      </c>
      <c r="B470" s="517" t="s">
        <v>1559</v>
      </c>
      <c r="C470" s="517" t="s">
        <v>1560</v>
      </c>
      <c r="D470" s="517" t="s">
        <v>2055</v>
      </c>
      <c r="E470" s="536" t="s">
        <v>2459</v>
      </c>
      <c r="F470" s="490" t="s">
        <v>333</v>
      </c>
      <c r="G470" s="537">
        <v>50</v>
      </c>
      <c r="H470" s="537">
        <v>50</v>
      </c>
      <c r="I470" s="4">
        <f t="shared" si="10"/>
        <v>10</v>
      </c>
    </row>
    <row r="471" spans="1:9" ht="15">
      <c r="A471" s="98">
        <v>463</v>
      </c>
      <c r="B471" s="517" t="s">
        <v>1052</v>
      </c>
      <c r="C471" s="517" t="s">
        <v>807</v>
      </c>
      <c r="D471" s="517" t="s">
        <v>2056</v>
      </c>
      <c r="E471" s="536" t="s">
        <v>2459</v>
      </c>
      <c r="F471" s="490" t="s">
        <v>333</v>
      </c>
      <c r="G471" s="537">
        <v>50</v>
      </c>
      <c r="H471" s="537">
        <v>50</v>
      </c>
      <c r="I471" s="4">
        <f t="shared" si="10"/>
        <v>10</v>
      </c>
    </row>
    <row r="472" spans="1:9" ht="15">
      <c r="A472" s="98">
        <v>464</v>
      </c>
      <c r="B472" s="517" t="s">
        <v>1045</v>
      </c>
      <c r="C472" s="517" t="s">
        <v>807</v>
      </c>
      <c r="D472" s="517" t="s">
        <v>2057</v>
      </c>
      <c r="E472" s="536" t="s">
        <v>2459</v>
      </c>
      <c r="F472" s="490" t="s">
        <v>333</v>
      </c>
      <c r="G472" s="537">
        <v>50</v>
      </c>
      <c r="H472" s="537">
        <v>50</v>
      </c>
      <c r="I472" s="4">
        <f t="shared" si="10"/>
        <v>10</v>
      </c>
    </row>
    <row r="473" spans="1:9" ht="15">
      <c r="A473" s="98">
        <v>465</v>
      </c>
      <c r="B473" s="517" t="s">
        <v>1496</v>
      </c>
      <c r="C473" s="517" t="s">
        <v>1523</v>
      </c>
      <c r="D473" s="517" t="s">
        <v>2058</v>
      </c>
      <c r="E473" s="536" t="s">
        <v>2459</v>
      </c>
      <c r="F473" s="490" t="s">
        <v>333</v>
      </c>
      <c r="G473" s="537">
        <v>50</v>
      </c>
      <c r="H473" s="537">
        <v>50</v>
      </c>
      <c r="I473" s="4">
        <f t="shared" si="10"/>
        <v>10</v>
      </c>
    </row>
    <row r="474" spans="1:9" ht="15">
      <c r="A474" s="98">
        <v>466</v>
      </c>
      <c r="B474" s="517" t="s">
        <v>1561</v>
      </c>
      <c r="C474" s="520" t="s">
        <v>1562</v>
      </c>
      <c r="D474" s="517" t="s">
        <v>2059</v>
      </c>
      <c r="E474" s="536" t="s">
        <v>2459</v>
      </c>
      <c r="F474" s="490" t="s">
        <v>333</v>
      </c>
      <c r="G474" s="537">
        <v>50</v>
      </c>
      <c r="H474" s="537">
        <v>50</v>
      </c>
      <c r="I474" s="4">
        <f t="shared" si="10"/>
        <v>10</v>
      </c>
    </row>
    <row r="475" spans="1:9" ht="15">
      <c r="A475" s="98">
        <v>467</v>
      </c>
      <c r="B475" s="518" t="s">
        <v>1519</v>
      </c>
      <c r="C475" s="518" t="s">
        <v>1563</v>
      </c>
      <c r="D475" s="517" t="s">
        <v>2060</v>
      </c>
      <c r="E475" s="536" t="s">
        <v>2459</v>
      </c>
      <c r="F475" s="490" t="s">
        <v>333</v>
      </c>
      <c r="G475" s="537">
        <v>50</v>
      </c>
      <c r="H475" s="537">
        <v>50</v>
      </c>
      <c r="I475" s="4">
        <f t="shared" ref="I475:I538" si="11">G475*20%</f>
        <v>10</v>
      </c>
    </row>
    <row r="476" spans="1:9" ht="15">
      <c r="A476" s="98">
        <v>468</v>
      </c>
      <c r="B476" s="517" t="s">
        <v>596</v>
      </c>
      <c r="C476" s="517" t="s">
        <v>1564</v>
      </c>
      <c r="D476" s="517" t="s">
        <v>2061</v>
      </c>
      <c r="E476" s="536" t="s">
        <v>2459</v>
      </c>
      <c r="F476" s="490" t="s">
        <v>333</v>
      </c>
      <c r="G476" s="537">
        <v>50</v>
      </c>
      <c r="H476" s="537">
        <v>50</v>
      </c>
      <c r="I476" s="4">
        <f t="shared" si="11"/>
        <v>10</v>
      </c>
    </row>
    <row r="477" spans="1:9" ht="15">
      <c r="A477" s="98">
        <v>469</v>
      </c>
      <c r="B477" s="518" t="s">
        <v>1565</v>
      </c>
      <c r="C477" s="518" t="s">
        <v>1566</v>
      </c>
      <c r="D477" s="517" t="s">
        <v>2062</v>
      </c>
      <c r="E477" s="536" t="s">
        <v>2459</v>
      </c>
      <c r="F477" s="490" t="s">
        <v>333</v>
      </c>
      <c r="G477" s="537">
        <v>50</v>
      </c>
      <c r="H477" s="537">
        <v>50</v>
      </c>
      <c r="I477" s="4">
        <f t="shared" si="11"/>
        <v>10</v>
      </c>
    </row>
    <row r="478" spans="1:9" ht="15">
      <c r="A478" s="98">
        <v>470</v>
      </c>
      <c r="B478" s="517" t="s">
        <v>1567</v>
      </c>
      <c r="C478" s="517" t="s">
        <v>1568</v>
      </c>
      <c r="D478" s="517" t="s">
        <v>2063</v>
      </c>
      <c r="E478" s="536" t="s">
        <v>2459</v>
      </c>
      <c r="F478" s="490" t="s">
        <v>333</v>
      </c>
      <c r="G478" s="537">
        <v>50</v>
      </c>
      <c r="H478" s="537">
        <v>50</v>
      </c>
      <c r="I478" s="4">
        <f t="shared" si="11"/>
        <v>10</v>
      </c>
    </row>
    <row r="479" spans="1:9" ht="15">
      <c r="A479" s="98">
        <v>471</v>
      </c>
      <c r="B479" s="518" t="s">
        <v>1569</v>
      </c>
      <c r="C479" s="518" t="s">
        <v>1570</v>
      </c>
      <c r="D479" s="517" t="s">
        <v>2064</v>
      </c>
      <c r="E479" s="536" t="s">
        <v>2459</v>
      </c>
      <c r="F479" s="490" t="s">
        <v>333</v>
      </c>
      <c r="G479" s="537">
        <v>50</v>
      </c>
      <c r="H479" s="537">
        <v>50</v>
      </c>
      <c r="I479" s="4">
        <f t="shared" si="11"/>
        <v>10</v>
      </c>
    </row>
    <row r="480" spans="1:9" ht="15">
      <c r="A480" s="98">
        <v>472</v>
      </c>
      <c r="B480" s="518" t="s">
        <v>1571</v>
      </c>
      <c r="C480" s="518" t="s">
        <v>1572</v>
      </c>
      <c r="D480" s="517" t="s">
        <v>2065</v>
      </c>
      <c r="E480" s="536" t="s">
        <v>2459</v>
      </c>
      <c r="F480" s="490" t="s">
        <v>333</v>
      </c>
      <c r="G480" s="537">
        <v>50</v>
      </c>
      <c r="H480" s="537">
        <v>50</v>
      </c>
      <c r="I480" s="4">
        <f t="shared" si="11"/>
        <v>10</v>
      </c>
    </row>
    <row r="481" spans="1:9" ht="15">
      <c r="A481" s="98">
        <v>473</v>
      </c>
      <c r="B481" s="518" t="s">
        <v>1573</v>
      </c>
      <c r="C481" s="518" t="s">
        <v>1574</v>
      </c>
      <c r="D481" s="517" t="s">
        <v>2066</v>
      </c>
      <c r="E481" s="536" t="s">
        <v>2459</v>
      </c>
      <c r="F481" s="490" t="s">
        <v>333</v>
      </c>
      <c r="G481" s="537">
        <v>50</v>
      </c>
      <c r="H481" s="537">
        <v>50</v>
      </c>
      <c r="I481" s="4">
        <f t="shared" si="11"/>
        <v>10</v>
      </c>
    </row>
    <row r="482" spans="1:9" ht="15">
      <c r="A482" s="98">
        <v>474</v>
      </c>
      <c r="B482" s="518" t="s">
        <v>693</v>
      </c>
      <c r="C482" s="518" t="s">
        <v>1575</v>
      </c>
      <c r="D482" s="517" t="s">
        <v>2067</v>
      </c>
      <c r="E482" s="536" t="s">
        <v>2459</v>
      </c>
      <c r="F482" s="490" t="s">
        <v>333</v>
      </c>
      <c r="G482" s="537">
        <v>50</v>
      </c>
      <c r="H482" s="537">
        <v>50</v>
      </c>
      <c r="I482" s="4">
        <f t="shared" si="11"/>
        <v>10</v>
      </c>
    </row>
    <row r="483" spans="1:9" ht="15">
      <c r="A483" s="98">
        <v>475</v>
      </c>
      <c r="B483" s="517" t="s">
        <v>1266</v>
      </c>
      <c r="C483" s="517" t="s">
        <v>1576</v>
      </c>
      <c r="D483" s="517" t="s">
        <v>2068</v>
      </c>
      <c r="E483" s="536" t="s">
        <v>2459</v>
      </c>
      <c r="F483" s="490" t="s">
        <v>333</v>
      </c>
      <c r="G483" s="537">
        <v>100</v>
      </c>
      <c r="H483" s="537">
        <v>100</v>
      </c>
      <c r="I483" s="4">
        <f t="shared" si="11"/>
        <v>20</v>
      </c>
    </row>
    <row r="484" spans="1:9" ht="15">
      <c r="A484" s="98">
        <v>476</v>
      </c>
      <c r="B484" s="517" t="s">
        <v>1577</v>
      </c>
      <c r="C484" s="517" t="s">
        <v>1578</v>
      </c>
      <c r="D484" s="525" t="s">
        <v>2069</v>
      </c>
      <c r="E484" s="536" t="s">
        <v>2459</v>
      </c>
      <c r="F484" s="490" t="s">
        <v>333</v>
      </c>
      <c r="G484" s="537">
        <v>50</v>
      </c>
      <c r="H484" s="537">
        <v>50</v>
      </c>
      <c r="I484" s="4">
        <f t="shared" si="11"/>
        <v>10</v>
      </c>
    </row>
    <row r="485" spans="1:9" ht="15">
      <c r="A485" s="98">
        <v>477</v>
      </c>
      <c r="B485" s="517" t="s">
        <v>540</v>
      </c>
      <c r="C485" s="517" t="s">
        <v>1579</v>
      </c>
      <c r="D485" s="517" t="s">
        <v>2070</v>
      </c>
      <c r="E485" s="536" t="s">
        <v>2459</v>
      </c>
      <c r="F485" s="490" t="s">
        <v>333</v>
      </c>
      <c r="G485" s="537">
        <v>50</v>
      </c>
      <c r="H485" s="537">
        <v>50</v>
      </c>
      <c r="I485" s="4">
        <f t="shared" si="11"/>
        <v>10</v>
      </c>
    </row>
    <row r="486" spans="1:9" ht="15">
      <c r="A486" s="98">
        <v>478</v>
      </c>
      <c r="B486" s="517" t="s">
        <v>1580</v>
      </c>
      <c r="C486" s="517" t="s">
        <v>1017</v>
      </c>
      <c r="D486" s="517" t="s">
        <v>2071</v>
      </c>
      <c r="E486" s="536" t="s">
        <v>2459</v>
      </c>
      <c r="F486" s="490" t="s">
        <v>333</v>
      </c>
      <c r="G486" s="537">
        <v>100</v>
      </c>
      <c r="H486" s="537">
        <v>100</v>
      </c>
      <c r="I486" s="4">
        <f t="shared" si="11"/>
        <v>20</v>
      </c>
    </row>
    <row r="487" spans="1:9" ht="15">
      <c r="A487" s="98">
        <v>479</v>
      </c>
      <c r="B487" s="518" t="s">
        <v>1581</v>
      </c>
      <c r="C487" s="518" t="s">
        <v>807</v>
      </c>
      <c r="D487" s="517" t="s">
        <v>2072</v>
      </c>
      <c r="E487" s="536" t="s">
        <v>2459</v>
      </c>
      <c r="F487" s="490" t="s">
        <v>333</v>
      </c>
      <c r="G487" s="537">
        <v>100</v>
      </c>
      <c r="H487" s="537">
        <v>100</v>
      </c>
      <c r="I487" s="4">
        <f t="shared" si="11"/>
        <v>20</v>
      </c>
    </row>
    <row r="488" spans="1:9" ht="15">
      <c r="A488" s="98">
        <v>480</v>
      </c>
      <c r="B488" s="519" t="s">
        <v>540</v>
      </c>
      <c r="C488" s="519" t="s">
        <v>1582</v>
      </c>
      <c r="D488" s="517" t="s">
        <v>2073</v>
      </c>
      <c r="E488" s="536" t="s">
        <v>2459</v>
      </c>
      <c r="F488" s="490" t="s">
        <v>333</v>
      </c>
      <c r="G488" s="537">
        <v>50</v>
      </c>
      <c r="H488" s="537">
        <v>50</v>
      </c>
      <c r="I488" s="4">
        <f t="shared" si="11"/>
        <v>10</v>
      </c>
    </row>
    <row r="489" spans="1:9" ht="15">
      <c r="A489" s="98">
        <v>481</v>
      </c>
      <c r="B489" s="519" t="s">
        <v>693</v>
      </c>
      <c r="C489" s="519" t="s">
        <v>1583</v>
      </c>
      <c r="D489" s="517" t="s">
        <v>2074</v>
      </c>
      <c r="E489" s="536" t="s">
        <v>2459</v>
      </c>
      <c r="F489" s="490" t="s">
        <v>333</v>
      </c>
      <c r="G489" s="537">
        <v>50</v>
      </c>
      <c r="H489" s="537">
        <v>50</v>
      </c>
      <c r="I489" s="4">
        <f t="shared" si="11"/>
        <v>10</v>
      </c>
    </row>
    <row r="490" spans="1:9" ht="15">
      <c r="A490" s="98">
        <v>482</v>
      </c>
      <c r="B490" s="519" t="s">
        <v>1584</v>
      </c>
      <c r="C490" s="519" t="s">
        <v>1585</v>
      </c>
      <c r="D490" s="517" t="s">
        <v>2075</v>
      </c>
      <c r="E490" s="536" t="s">
        <v>2459</v>
      </c>
      <c r="F490" s="490" t="s">
        <v>333</v>
      </c>
      <c r="G490" s="537">
        <v>50</v>
      </c>
      <c r="H490" s="537">
        <v>50</v>
      </c>
      <c r="I490" s="4">
        <f t="shared" si="11"/>
        <v>10</v>
      </c>
    </row>
    <row r="491" spans="1:9" ht="15">
      <c r="A491" s="98">
        <v>483</v>
      </c>
      <c r="B491" s="519" t="s">
        <v>1586</v>
      </c>
      <c r="C491" s="519" t="s">
        <v>1587</v>
      </c>
      <c r="D491" s="517" t="s">
        <v>2076</v>
      </c>
      <c r="E491" s="536" t="s">
        <v>2459</v>
      </c>
      <c r="F491" s="490" t="s">
        <v>333</v>
      </c>
      <c r="G491" s="537">
        <v>50</v>
      </c>
      <c r="H491" s="537">
        <v>50</v>
      </c>
      <c r="I491" s="4">
        <f t="shared" si="11"/>
        <v>10</v>
      </c>
    </row>
    <row r="492" spans="1:9" ht="15">
      <c r="A492" s="98">
        <v>484</v>
      </c>
      <c r="B492" s="519" t="s">
        <v>1288</v>
      </c>
      <c r="C492" s="519" t="s">
        <v>1588</v>
      </c>
      <c r="D492" s="517" t="s">
        <v>2077</v>
      </c>
      <c r="E492" s="536" t="s">
        <v>2459</v>
      </c>
      <c r="F492" s="490" t="s">
        <v>333</v>
      </c>
      <c r="G492" s="537">
        <v>100</v>
      </c>
      <c r="H492" s="537">
        <v>100</v>
      </c>
      <c r="I492" s="4">
        <f t="shared" si="11"/>
        <v>20</v>
      </c>
    </row>
    <row r="493" spans="1:9" ht="15">
      <c r="A493" s="98">
        <v>485</v>
      </c>
      <c r="B493" s="519" t="s">
        <v>1589</v>
      </c>
      <c r="C493" s="519" t="s">
        <v>1590</v>
      </c>
      <c r="D493" s="517" t="s">
        <v>2078</v>
      </c>
      <c r="E493" s="536" t="s">
        <v>2459</v>
      </c>
      <c r="F493" s="490" t="s">
        <v>333</v>
      </c>
      <c r="G493" s="537">
        <v>50</v>
      </c>
      <c r="H493" s="537">
        <v>50</v>
      </c>
      <c r="I493" s="4">
        <f t="shared" si="11"/>
        <v>10</v>
      </c>
    </row>
    <row r="494" spans="1:9" ht="15">
      <c r="A494" s="98">
        <v>486</v>
      </c>
      <c r="B494" s="519" t="s">
        <v>1591</v>
      </c>
      <c r="C494" s="519" t="s">
        <v>700</v>
      </c>
      <c r="D494" s="517" t="s">
        <v>2079</v>
      </c>
      <c r="E494" s="536" t="s">
        <v>2459</v>
      </c>
      <c r="F494" s="490" t="s">
        <v>333</v>
      </c>
      <c r="G494" s="537">
        <v>50</v>
      </c>
      <c r="H494" s="537">
        <v>50</v>
      </c>
      <c r="I494" s="4">
        <f t="shared" si="11"/>
        <v>10</v>
      </c>
    </row>
    <row r="495" spans="1:9" ht="15">
      <c r="A495" s="98">
        <v>487</v>
      </c>
      <c r="B495" s="521" t="s">
        <v>1592</v>
      </c>
      <c r="C495" s="521" t="s">
        <v>1593</v>
      </c>
      <c r="D495" s="521" t="s">
        <v>2080</v>
      </c>
      <c r="E495" s="536" t="s">
        <v>2459</v>
      </c>
      <c r="F495" s="490" t="s">
        <v>333</v>
      </c>
      <c r="G495" s="537">
        <v>150</v>
      </c>
      <c r="H495" s="537">
        <v>150</v>
      </c>
      <c r="I495" s="4">
        <f t="shared" si="11"/>
        <v>30</v>
      </c>
    </row>
    <row r="496" spans="1:9" ht="15">
      <c r="A496" s="98">
        <v>488</v>
      </c>
      <c r="B496" s="513" t="s">
        <v>1594</v>
      </c>
      <c r="C496" s="513" t="s">
        <v>1595</v>
      </c>
      <c r="D496" s="526" t="s">
        <v>2081</v>
      </c>
      <c r="E496" s="536" t="s">
        <v>2459</v>
      </c>
      <c r="F496" s="490" t="s">
        <v>333</v>
      </c>
      <c r="G496" s="537">
        <v>900</v>
      </c>
      <c r="H496" s="537">
        <v>900</v>
      </c>
      <c r="I496" s="4">
        <f t="shared" si="11"/>
        <v>180</v>
      </c>
    </row>
    <row r="497" spans="1:9" ht="15">
      <c r="A497" s="98">
        <v>489</v>
      </c>
      <c r="B497" s="513" t="s">
        <v>1596</v>
      </c>
      <c r="C497" s="513" t="s">
        <v>1597</v>
      </c>
      <c r="D497" s="526" t="s">
        <v>2082</v>
      </c>
      <c r="E497" s="536" t="s">
        <v>2459</v>
      </c>
      <c r="F497" s="490" t="s">
        <v>333</v>
      </c>
      <c r="G497" s="537">
        <v>900</v>
      </c>
      <c r="H497" s="537">
        <v>900</v>
      </c>
      <c r="I497" s="4">
        <f t="shared" si="11"/>
        <v>180</v>
      </c>
    </row>
    <row r="498" spans="1:9" ht="15">
      <c r="A498" s="98">
        <v>490</v>
      </c>
      <c r="B498" s="513" t="s">
        <v>549</v>
      </c>
      <c r="C498" s="513" t="s">
        <v>1598</v>
      </c>
      <c r="D498" s="526" t="s">
        <v>2083</v>
      </c>
      <c r="E498" s="536" t="s">
        <v>2459</v>
      </c>
      <c r="F498" s="490" t="s">
        <v>333</v>
      </c>
      <c r="G498" s="537">
        <v>150</v>
      </c>
      <c r="H498" s="537">
        <v>150</v>
      </c>
      <c r="I498" s="4">
        <f t="shared" si="11"/>
        <v>30</v>
      </c>
    </row>
    <row r="499" spans="1:9" ht="15">
      <c r="A499" s="98">
        <v>491</v>
      </c>
      <c r="B499" s="508" t="s">
        <v>1599</v>
      </c>
      <c r="C499" s="508" t="s">
        <v>1600</v>
      </c>
      <c r="D499" s="529" t="s">
        <v>2084</v>
      </c>
      <c r="E499" s="536" t="s">
        <v>2459</v>
      </c>
      <c r="F499" s="490" t="s">
        <v>333</v>
      </c>
      <c r="G499" s="537">
        <v>1000</v>
      </c>
      <c r="H499" s="537">
        <v>1000</v>
      </c>
      <c r="I499" s="4">
        <f t="shared" si="11"/>
        <v>200</v>
      </c>
    </row>
    <row r="500" spans="1:9" ht="15">
      <c r="A500" s="98">
        <v>492</v>
      </c>
      <c r="B500" s="508" t="s">
        <v>1601</v>
      </c>
      <c r="C500" s="508" t="s">
        <v>1602</v>
      </c>
      <c r="D500" s="529" t="s">
        <v>2085</v>
      </c>
      <c r="E500" s="536" t="s">
        <v>2459</v>
      </c>
      <c r="F500" s="490" t="s">
        <v>333</v>
      </c>
      <c r="G500" s="537">
        <v>1000</v>
      </c>
      <c r="H500" s="537">
        <v>1000</v>
      </c>
      <c r="I500" s="4">
        <f t="shared" si="11"/>
        <v>200</v>
      </c>
    </row>
    <row r="501" spans="1:9" ht="15">
      <c r="A501" s="98">
        <v>493</v>
      </c>
      <c r="B501" s="508" t="s">
        <v>1603</v>
      </c>
      <c r="C501" s="508" t="s">
        <v>1604</v>
      </c>
      <c r="D501" s="529" t="s">
        <v>2086</v>
      </c>
      <c r="E501" s="536" t="s">
        <v>2459</v>
      </c>
      <c r="F501" s="490" t="s">
        <v>333</v>
      </c>
      <c r="G501" s="537">
        <v>1000</v>
      </c>
      <c r="H501" s="537">
        <v>1000</v>
      </c>
      <c r="I501" s="4">
        <f t="shared" si="11"/>
        <v>200</v>
      </c>
    </row>
    <row r="502" spans="1:9" ht="15">
      <c r="A502" s="98">
        <v>494</v>
      </c>
      <c r="B502" s="508" t="s">
        <v>1605</v>
      </c>
      <c r="C502" s="508" t="s">
        <v>1606</v>
      </c>
      <c r="D502" s="529" t="s">
        <v>2087</v>
      </c>
      <c r="E502" s="536" t="s">
        <v>2459</v>
      </c>
      <c r="F502" s="490" t="s">
        <v>333</v>
      </c>
      <c r="G502" s="537">
        <v>1000</v>
      </c>
      <c r="H502" s="537">
        <v>1000</v>
      </c>
      <c r="I502" s="4">
        <f t="shared" si="11"/>
        <v>200</v>
      </c>
    </row>
    <row r="503" spans="1:9" ht="15">
      <c r="A503" s="98">
        <v>495</v>
      </c>
      <c r="B503" s="508" t="s">
        <v>1607</v>
      </c>
      <c r="C503" s="508" t="s">
        <v>1608</v>
      </c>
      <c r="D503" s="529" t="s">
        <v>2088</v>
      </c>
      <c r="E503" s="536" t="s">
        <v>2459</v>
      </c>
      <c r="F503" s="490" t="s">
        <v>333</v>
      </c>
      <c r="G503" s="537">
        <v>1000</v>
      </c>
      <c r="H503" s="537">
        <v>1000</v>
      </c>
      <c r="I503" s="4">
        <f t="shared" si="11"/>
        <v>200</v>
      </c>
    </row>
    <row r="504" spans="1:9" ht="15">
      <c r="A504" s="98">
        <v>496</v>
      </c>
      <c r="B504" s="508" t="s">
        <v>1609</v>
      </c>
      <c r="C504" s="508" t="s">
        <v>1610</v>
      </c>
      <c r="D504" s="529" t="s">
        <v>2089</v>
      </c>
      <c r="E504" s="536" t="s">
        <v>2459</v>
      </c>
      <c r="F504" s="490" t="s">
        <v>333</v>
      </c>
      <c r="G504" s="537">
        <v>1000</v>
      </c>
      <c r="H504" s="537">
        <v>1000</v>
      </c>
      <c r="I504" s="4">
        <f t="shared" si="11"/>
        <v>200</v>
      </c>
    </row>
    <row r="505" spans="1:9" ht="15">
      <c r="A505" s="98">
        <v>497</v>
      </c>
      <c r="B505" s="507" t="s">
        <v>1557</v>
      </c>
      <c r="C505" s="507" t="s">
        <v>1611</v>
      </c>
      <c r="D505" s="486" t="s">
        <v>2090</v>
      </c>
      <c r="E505" s="536" t="s">
        <v>2459</v>
      </c>
      <c r="F505" s="490" t="s">
        <v>333</v>
      </c>
      <c r="G505" s="537">
        <v>1000</v>
      </c>
      <c r="H505" s="537">
        <v>1000</v>
      </c>
      <c r="I505" s="4">
        <f t="shared" si="11"/>
        <v>200</v>
      </c>
    </row>
    <row r="506" spans="1:9" ht="15">
      <c r="A506" s="98">
        <v>498</v>
      </c>
      <c r="B506" s="488" t="s">
        <v>1612</v>
      </c>
      <c r="C506" s="488" t="s">
        <v>1566</v>
      </c>
      <c r="D506" s="489" t="s">
        <v>2091</v>
      </c>
      <c r="E506" s="536" t="s">
        <v>2459</v>
      </c>
      <c r="F506" s="490" t="s">
        <v>333</v>
      </c>
      <c r="G506" s="537">
        <v>150</v>
      </c>
      <c r="H506" s="537">
        <v>150</v>
      </c>
      <c r="I506" s="4">
        <f t="shared" si="11"/>
        <v>30</v>
      </c>
    </row>
    <row r="507" spans="1:9" ht="15">
      <c r="A507" s="98">
        <v>499</v>
      </c>
      <c r="B507" s="508" t="s">
        <v>1613</v>
      </c>
      <c r="C507" s="508" t="s">
        <v>1614</v>
      </c>
      <c r="D507" s="529" t="s">
        <v>2092</v>
      </c>
      <c r="E507" s="536" t="s">
        <v>2459</v>
      </c>
      <c r="F507" s="490" t="s">
        <v>333</v>
      </c>
      <c r="G507" s="537">
        <v>900</v>
      </c>
      <c r="H507" s="537">
        <v>900</v>
      </c>
      <c r="I507" s="4">
        <f t="shared" si="11"/>
        <v>180</v>
      </c>
    </row>
    <row r="508" spans="1:9" ht="15">
      <c r="A508" s="98">
        <v>500</v>
      </c>
      <c r="B508" s="508" t="s">
        <v>1615</v>
      </c>
      <c r="C508" s="508" t="s">
        <v>1616</v>
      </c>
      <c r="D508" s="529" t="s">
        <v>2093</v>
      </c>
      <c r="E508" s="536" t="s">
        <v>2459</v>
      </c>
      <c r="F508" s="490" t="s">
        <v>333</v>
      </c>
      <c r="G508" s="537">
        <v>900</v>
      </c>
      <c r="H508" s="537">
        <v>900</v>
      </c>
      <c r="I508" s="4">
        <f t="shared" si="11"/>
        <v>180</v>
      </c>
    </row>
    <row r="509" spans="1:9" ht="15">
      <c r="A509" s="98">
        <v>501</v>
      </c>
      <c r="B509" s="508" t="s">
        <v>1617</v>
      </c>
      <c r="C509" s="508" t="s">
        <v>1618</v>
      </c>
      <c r="D509" s="529" t="s">
        <v>2094</v>
      </c>
      <c r="E509" s="536" t="s">
        <v>2459</v>
      </c>
      <c r="F509" s="490" t="s">
        <v>333</v>
      </c>
      <c r="G509" s="537">
        <v>900</v>
      </c>
      <c r="H509" s="537">
        <v>900</v>
      </c>
      <c r="I509" s="4">
        <f t="shared" si="11"/>
        <v>180</v>
      </c>
    </row>
    <row r="510" spans="1:9" ht="15">
      <c r="A510" s="98">
        <v>502</v>
      </c>
      <c r="B510" s="508" t="s">
        <v>1603</v>
      </c>
      <c r="C510" s="508" t="s">
        <v>1619</v>
      </c>
      <c r="D510" s="529" t="s">
        <v>2095</v>
      </c>
      <c r="E510" s="536" t="s">
        <v>2459</v>
      </c>
      <c r="F510" s="490" t="s">
        <v>333</v>
      </c>
      <c r="G510" s="537">
        <v>1000</v>
      </c>
      <c r="H510" s="537">
        <v>1000</v>
      </c>
      <c r="I510" s="4">
        <f t="shared" si="11"/>
        <v>200</v>
      </c>
    </row>
    <row r="511" spans="1:9" ht="15">
      <c r="A511" s="98">
        <v>503</v>
      </c>
      <c r="B511" s="488" t="s">
        <v>1620</v>
      </c>
      <c r="C511" s="488" t="s">
        <v>1621</v>
      </c>
      <c r="D511" s="489" t="s">
        <v>2096</v>
      </c>
      <c r="E511" s="536" t="s">
        <v>2459</v>
      </c>
      <c r="F511" s="490" t="s">
        <v>333</v>
      </c>
      <c r="G511" s="537">
        <v>150</v>
      </c>
      <c r="H511" s="537">
        <v>150</v>
      </c>
      <c r="I511" s="4">
        <f t="shared" si="11"/>
        <v>30</v>
      </c>
    </row>
    <row r="512" spans="1:9" ht="15">
      <c r="A512" s="98">
        <v>504</v>
      </c>
      <c r="B512" s="508" t="s">
        <v>1622</v>
      </c>
      <c r="C512" s="508" t="s">
        <v>1623</v>
      </c>
      <c r="D512" s="529" t="s">
        <v>2097</v>
      </c>
      <c r="E512" s="536" t="s">
        <v>2459</v>
      </c>
      <c r="F512" s="490" t="s">
        <v>333</v>
      </c>
      <c r="G512" s="537">
        <v>400</v>
      </c>
      <c r="H512" s="537">
        <v>400</v>
      </c>
      <c r="I512" s="4">
        <f t="shared" si="11"/>
        <v>80</v>
      </c>
    </row>
    <row r="513" spans="1:9" ht="15">
      <c r="A513" s="98">
        <v>505</v>
      </c>
      <c r="B513" s="508" t="s">
        <v>1624</v>
      </c>
      <c r="C513" s="508" t="s">
        <v>719</v>
      </c>
      <c r="D513" s="529" t="s">
        <v>2098</v>
      </c>
      <c r="E513" s="536" t="s">
        <v>2459</v>
      </c>
      <c r="F513" s="490" t="s">
        <v>333</v>
      </c>
      <c r="G513" s="537">
        <v>400</v>
      </c>
      <c r="H513" s="537">
        <v>400</v>
      </c>
      <c r="I513" s="4">
        <f t="shared" si="11"/>
        <v>80</v>
      </c>
    </row>
    <row r="514" spans="1:9" ht="15">
      <c r="A514" s="98">
        <v>506</v>
      </c>
      <c r="B514" s="508" t="s">
        <v>1194</v>
      </c>
      <c r="C514" s="508" t="s">
        <v>719</v>
      </c>
      <c r="D514" s="529" t="s">
        <v>2099</v>
      </c>
      <c r="E514" s="536" t="s">
        <v>2459</v>
      </c>
      <c r="F514" s="490" t="s">
        <v>333</v>
      </c>
      <c r="G514" s="537">
        <v>300</v>
      </c>
      <c r="H514" s="537">
        <v>300</v>
      </c>
      <c r="I514" s="4">
        <f t="shared" si="11"/>
        <v>60</v>
      </c>
    </row>
    <row r="515" spans="1:9" ht="15">
      <c r="A515" s="98">
        <v>507</v>
      </c>
      <c r="B515" s="508" t="s">
        <v>1625</v>
      </c>
      <c r="C515" s="508" t="s">
        <v>807</v>
      </c>
      <c r="D515" s="529" t="s">
        <v>2100</v>
      </c>
      <c r="E515" s="536" t="s">
        <v>2459</v>
      </c>
      <c r="F515" s="490" t="s">
        <v>333</v>
      </c>
      <c r="G515" s="537">
        <v>350</v>
      </c>
      <c r="H515" s="537">
        <v>350</v>
      </c>
      <c r="I515" s="4">
        <f t="shared" si="11"/>
        <v>70</v>
      </c>
    </row>
    <row r="516" spans="1:9" ht="15">
      <c r="A516" s="98">
        <v>508</v>
      </c>
      <c r="B516" s="508" t="s">
        <v>1476</v>
      </c>
      <c r="C516" s="508" t="s">
        <v>1626</v>
      </c>
      <c r="D516" s="529" t="s">
        <v>2101</v>
      </c>
      <c r="E516" s="536" t="s">
        <v>2459</v>
      </c>
      <c r="F516" s="490" t="s">
        <v>333</v>
      </c>
      <c r="G516" s="537">
        <v>350</v>
      </c>
      <c r="H516" s="537">
        <v>350</v>
      </c>
      <c r="I516" s="4">
        <f t="shared" si="11"/>
        <v>70</v>
      </c>
    </row>
    <row r="517" spans="1:9" ht="15">
      <c r="A517" s="98">
        <v>509</v>
      </c>
      <c r="B517" s="508" t="s">
        <v>865</v>
      </c>
      <c r="C517" s="508" t="s">
        <v>1627</v>
      </c>
      <c r="D517" s="529" t="s">
        <v>2102</v>
      </c>
      <c r="E517" s="536" t="s">
        <v>2459</v>
      </c>
      <c r="F517" s="490" t="s">
        <v>333</v>
      </c>
      <c r="G517" s="537">
        <v>500</v>
      </c>
      <c r="H517" s="537">
        <v>500</v>
      </c>
      <c r="I517" s="4">
        <f t="shared" si="11"/>
        <v>100</v>
      </c>
    </row>
    <row r="518" spans="1:9" ht="15">
      <c r="A518" s="98">
        <v>510</v>
      </c>
      <c r="B518" s="508" t="s">
        <v>549</v>
      </c>
      <c r="C518" s="508" t="s">
        <v>807</v>
      </c>
      <c r="D518" s="529" t="s">
        <v>2103</v>
      </c>
      <c r="E518" s="536" t="s">
        <v>2459</v>
      </c>
      <c r="F518" s="490" t="s">
        <v>333</v>
      </c>
      <c r="G518" s="537">
        <v>150</v>
      </c>
      <c r="H518" s="537">
        <v>150</v>
      </c>
      <c r="I518" s="4">
        <f t="shared" si="11"/>
        <v>30</v>
      </c>
    </row>
    <row r="519" spans="1:9" ht="15">
      <c r="A519" s="98">
        <v>511</v>
      </c>
      <c r="B519" s="522" t="s">
        <v>1172</v>
      </c>
      <c r="C519" s="522" t="s">
        <v>1533</v>
      </c>
      <c r="D519" s="522" t="s">
        <v>2104</v>
      </c>
      <c r="E519" s="536" t="s">
        <v>2459</v>
      </c>
      <c r="F519" s="490" t="s">
        <v>333</v>
      </c>
      <c r="G519" s="537">
        <v>100</v>
      </c>
      <c r="H519" s="537">
        <v>100</v>
      </c>
      <c r="I519" s="4">
        <f t="shared" si="11"/>
        <v>20</v>
      </c>
    </row>
    <row r="520" spans="1:9" ht="15">
      <c r="A520" s="98">
        <v>512</v>
      </c>
      <c r="B520" s="522" t="s">
        <v>668</v>
      </c>
      <c r="C520" s="522" t="s">
        <v>646</v>
      </c>
      <c r="D520" s="522" t="s">
        <v>2105</v>
      </c>
      <c r="E520" s="536" t="s">
        <v>2459</v>
      </c>
      <c r="F520" s="490" t="s">
        <v>333</v>
      </c>
      <c r="G520" s="537">
        <v>100</v>
      </c>
      <c r="H520" s="537">
        <v>100</v>
      </c>
      <c r="I520" s="4">
        <f t="shared" si="11"/>
        <v>20</v>
      </c>
    </row>
    <row r="521" spans="1:9" ht="15">
      <c r="A521" s="98">
        <v>513</v>
      </c>
      <c r="B521" s="522" t="s">
        <v>1628</v>
      </c>
      <c r="C521" s="522" t="s">
        <v>1629</v>
      </c>
      <c r="D521" s="522" t="s">
        <v>2106</v>
      </c>
      <c r="E521" s="536" t="s">
        <v>2459</v>
      </c>
      <c r="F521" s="490" t="s">
        <v>333</v>
      </c>
      <c r="G521" s="537">
        <v>200</v>
      </c>
      <c r="H521" s="537">
        <v>200</v>
      </c>
      <c r="I521" s="4">
        <f t="shared" si="11"/>
        <v>40</v>
      </c>
    </row>
    <row r="522" spans="1:9" ht="15">
      <c r="A522" s="98">
        <v>514</v>
      </c>
      <c r="B522" s="522" t="s">
        <v>515</v>
      </c>
      <c r="C522" s="522" t="s">
        <v>1630</v>
      </c>
      <c r="D522" s="522" t="s">
        <v>2107</v>
      </c>
      <c r="E522" s="536" t="s">
        <v>2459</v>
      </c>
      <c r="F522" s="490" t="s">
        <v>333</v>
      </c>
      <c r="G522" s="537">
        <v>100</v>
      </c>
      <c r="H522" s="537">
        <v>100</v>
      </c>
      <c r="I522" s="4">
        <f t="shared" si="11"/>
        <v>20</v>
      </c>
    </row>
    <row r="523" spans="1:9" ht="15">
      <c r="A523" s="98">
        <v>515</v>
      </c>
      <c r="B523" s="522" t="s">
        <v>1631</v>
      </c>
      <c r="C523" s="522" t="s">
        <v>1632</v>
      </c>
      <c r="D523" s="522" t="s">
        <v>2108</v>
      </c>
      <c r="E523" s="536" t="s">
        <v>2459</v>
      </c>
      <c r="F523" s="490" t="s">
        <v>333</v>
      </c>
      <c r="G523" s="537">
        <v>100</v>
      </c>
      <c r="H523" s="537">
        <v>100</v>
      </c>
      <c r="I523" s="4">
        <f t="shared" si="11"/>
        <v>20</v>
      </c>
    </row>
    <row r="524" spans="1:9" ht="15">
      <c r="A524" s="98">
        <v>516</v>
      </c>
      <c r="B524" s="522" t="s">
        <v>1633</v>
      </c>
      <c r="C524" s="522" t="s">
        <v>909</v>
      </c>
      <c r="D524" s="522" t="s">
        <v>2109</v>
      </c>
      <c r="E524" s="536" t="s">
        <v>2459</v>
      </c>
      <c r="F524" s="490" t="s">
        <v>333</v>
      </c>
      <c r="G524" s="537">
        <v>100</v>
      </c>
      <c r="H524" s="537">
        <v>100</v>
      </c>
      <c r="I524" s="4">
        <f t="shared" si="11"/>
        <v>20</v>
      </c>
    </row>
    <row r="525" spans="1:9" ht="15">
      <c r="A525" s="98">
        <v>517</v>
      </c>
      <c r="B525" s="522" t="s">
        <v>1634</v>
      </c>
      <c r="C525" s="522" t="s">
        <v>1635</v>
      </c>
      <c r="D525" s="522" t="s">
        <v>2110</v>
      </c>
      <c r="E525" s="536" t="s">
        <v>2459</v>
      </c>
      <c r="F525" s="490" t="s">
        <v>333</v>
      </c>
      <c r="G525" s="537">
        <v>100</v>
      </c>
      <c r="H525" s="537">
        <v>100</v>
      </c>
      <c r="I525" s="4">
        <f t="shared" si="11"/>
        <v>20</v>
      </c>
    </row>
    <row r="526" spans="1:9" ht="15">
      <c r="A526" s="98">
        <v>518</v>
      </c>
      <c r="B526" s="522" t="s">
        <v>1019</v>
      </c>
      <c r="C526" s="522" t="s">
        <v>1636</v>
      </c>
      <c r="D526" s="522" t="s">
        <v>2111</v>
      </c>
      <c r="E526" s="536" t="s">
        <v>2459</v>
      </c>
      <c r="F526" s="490" t="s">
        <v>333</v>
      </c>
      <c r="G526" s="537">
        <v>100</v>
      </c>
      <c r="H526" s="537">
        <v>100</v>
      </c>
      <c r="I526" s="4">
        <f t="shared" si="11"/>
        <v>20</v>
      </c>
    </row>
    <row r="527" spans="1:9" ht="15">
      <c r="A527" s="98">
        <v>519</v>
      </c>
      <c r="B527" s="522" t="s">
        <v>1282</v>
      </c>
      <c r="C527" s="522" t="s">
        <v>1637</v>
      </c>
      <c r="D527" s="522" t="s">
        <v>2112</v>
      </c>
      <c r="E527" s="536" t="s">
        <v>2459</v>
      </c>
      <c r="F527" s="490" t="s">
        <v>333</v>
      </c>
      <c r="G527" s="537">
        <v>100</v>
      </c>
      <c r="H527" s="537">
        <v>100</v>
      </c>
      <c r="I527" s="4">
        <f t="shared" si="11"/>
        <v>20</v>
      </c>
    </row>
    <row r="528" spans="1:9" ht="15">
      <c r="A528" s="98">
        <v>520</v>
      </c>
      <c r="B528" s="522" t="s">
        <v>668</v>
      </c>
      <c r="C528" s="522" t="s">
        <v>1638</v>
      </c>
      <c r="D528" s="522" t="s">
        <v>2113</v>
      </c>
      <c r="E528" s="536" t="s">
        <v>2459</v>
      </c>
      <c r="F528" s="490" t="s">
        <v>333</v>
      </c>
      <c r="G528" s="537">
        <v>100</v>
      </c>
      <c r="H528" s="537">
        <v>100</v>
      </c>
      <c r="I528" s="4">
        <f t="shared" si="11"/>
        <v>20</v>
      </c>
    </row>
    <row r="529" spans="1:9" ht="15">
      <c r="A529" s="98">
        <v>521</v>
      </c>
      <c r="B529" s="522" t="s">
        <v>1639</v>
      </c>
      <c r="C529" s="522" t="s">
        <v>1640</v>
      </c>
      <c r="D529" s="522" t="s">
        <v>2114</v>
      </c>
      <c r="E529" s="536" t="s">
        <v>2459</v>
      </c>
      <c r="F529" s="490" t="s">
        <v>333</v>
      </c>
      <c r="G529" s="537">
        <v>100</v>
      </c>
      <c r="H529" s="537">
        <v>100</v>
      </c>
      <c r="I529" s="4">
        <f t="shared" si="11"/>
        <v>20</v>
      </c>
    </row>
    <row r="530" spans="1:9" ht="15">
      <c r="A530" s="98">
        <v>522</v>
      </c>
      <c r="B530" s="522" t="s">
        <v>1264</v>
      </c>
      <c r="C530" s="522" t="s">
        <v>1641</v>
      </c>
      <c r="D530" s="522" t="s">
        <v>2115</v>
      </c>
      <c r="E530" s="536" t="s">
        <v>2459</v>
      </c>
      <c r="F530" s="490" t="s">
        <v>333</v>
      </c>
      <c r="G530" s="537">
        <v>100</v>
      </c>
      <c r="H530" s="537">
        <v>100</v>
      </c>
      <c r="I530" s="4">
        <f t="shared" si="11"/>
        <v>20</v>
      </c>
    </row>
    <row r="531" spans="1:9" ht="15">
      <c r="A531" s="98">
        <v>523</v>
      </c>
      <c r="B531" s="522" t="s">
        <v>1496</v>
      </c>
      <c r="C531" s="522" t="s">
        <v>652</v>
      </c>
      <c r="D531" s="522" t="s">
        <v>2116</v>
      </c>
      <c r="E531" s="536" t="s">
        <v>2459</v>
      </c>
      <c r="F531" s="490" t="s">
        <v>333</v>
      </c>
      <c r="G531" s="537">
        <v>100</v>
      </c>
      <c r="H531" s="537">
        <v>100</v>
      </c>
      <c r="I531" s="4">
        <f t="shared" si="11"/>
        <v>20</v>
      </c>
    </row>
    <row r="532" spans="1:9" ht="15">
      <c r="A532" s="98">
        <v>524</v>
      </c>
      <c r="B532" s="522" t="s">
        <v>1642</v>
      </c>
      <c r="C532" s="522" t="s">
        <v>1643</v>
      </c>
      <c r="D532" s="522" t="s">
        <v>2117</v>
      </c>
      <c r="E532" s="536" t="s">
        <v>2459</v>
      </c>
      <c r="F532" s="490" t="s">
        <v>333</v>
      </c>
      <c r="G532" s="537">
        <v>200</v>
      </c>
      <c r="H532" s="537">
        <v>200</v>
      </c>
      <c r="I532" s="4">
        <f t="shared" si="11"/>
        <v>40</v>
      </c>
    </row>
    <row r="533" spans="1:9" ht="15">
      <c r="A533" s="98">
        <v>525</v>
      </c>
      <c r="B533" s="522" t="s">
        <v>699</v>
      </c>
      <c r="C533" s="522" t="s">
        <v>1644</v>
      </c>
      <c r="D533" s="522" t="s">
        <v>2118</v>
      </c>
      <c r="E533" s="536" t="s">
        <v>2459</v>
      </c>
      <c r="F533" s="490" t="s">
        <v>333</v>
      </c>
      <c r="G533" s="537">
        <v>300</v>
      </c>
      <c r="H533" s="537">
        <v>300</v>
      </c>
      <c r="I533" s="4">
        <f t="shared" si="11"/>
        <v>60</v>
      </c>
    </row>
    <row r="534" spans="1:9" ht="15">
      <c r="A534" s="98">
        <v>526</v>
      </c>
      <c r="B534" s="522" t="s">
        <v>1645</v>
      </c>
      <c r="C534" s="522" t="s">
        <v>1636</v>
      </c>
      <c r="D534" s="522" t="s">
        <v>2119</v>
      </c>
      <c r="E534" s="536" t="s">
        <v>2459</v>
      </c>
      <c r="F534" s="490" t="s">
        <v>333</v>
      </c>
      <c r="G534" s="537">
        <v>100</v>
      </c>
      <c r="H534" s="537">
        <v>100</v>
      </c>
      <c r="I534" s="4">
        <f t="shared" si="11"/>
        <v>20</v>
      </c>
    </row>
    <row r="535" spans="1:9" ht="15">
      <c r="A535" s="98">
        <v>527</v>
      </c>
      <c r="B535" s="522" t="s">
        <v>1106</v>
      </c>
      <c r="C535" s="522" t="s">
        <v>702</v>
      </c>
      <c r="D535" s="522" t="s">
        <v>2120</v>
      </c>
      <c r="E535" s="536" t="s">
        <v>2459</v>
      </c>
      <c r="F535" s="490" t="s">
        <v>333</v>
      </c>
      <c r="G535" s="537">
        <v>100</v>
      </c>
      <c r="H535" s="537">
        <v>100</v>
      </c>
      <c r="I535" s="4">
        <f t="shared" si="11"/>
        <v>20</v>
      </c>
    </row>
    <row r="536" spans="1:9" ht="15">
      <c r="A536" s="98">
        <v>528</v>
      </c>
      <c r="B536" s="522" t="s">
        <v>695</v>
      </c>
      <c r="C536" s="522" t="s">
        <v>1646</v>
      </c>
      <c r="D536" s="522" t="s">
        <v>2121</v>
      </c>
      <c r="E536" s="536" t="s">
        <v>2459</v>
      </c>
      <c r="F536" s="490" t="s">
        <v>333</v>
      </c>
      <c r="G536" s="537">
        <v>200</v>
      </c>
      <c r="H536" s="537">
        <v>200</v>
      </c>
      <c r="I536" s="4">
        <f t="shared" si="11"/>
        <v>40</v>
      </c>
    </row>
    <row r="537" spans="1:9" ht="15">
      <c r="A537" s="98">
        <v>529</v>
      </c>
      <c r="B537" s="522" t="s">
        <v>668</v>
      </c>
      <c r="C537" s="522" t="s">
        <v>1647</v>
      </c>
      <c r="D537" s="522" t="s">
        <v>2122</v>
      </c>
      <c r="E537" s="536" t="s">
        <v>2459</v>
      </c>
      <c r="F537" s="490" t="s">
        <v>333</v>
      </c>
      <c r="G537" s="537">
        <v>100</v>
      </c>
      <c r="H537" s="537">
        <v>100</v>
      </c>
      <c r="I537" s="4">
        <f t="shared" si="11"/>
        <v>20</v>
      </c>
    </row>
    <row r="538" spans="1:9" ht="15">
      <c r="A538" s="98">
        <v>530</v>
      </c>
      <c r="B538" s="522" t="s">
        <v>1528</v>
      </c>
      <c r="C538" s="522" t="s">
        <v>719</v>
      </c>
      <c r="D538" s="522" t="s">
        <v>2123</v>
      </c>
      <c r="E538" s="536" t="s">
        <v>2459</v>
      </c>
      <c r="F538" s="490" t="s">
        <v>333</v>
      </c>
      <c r="G538" s="537">
        <v>100</v>
      </c>
      <c r="H538" s="537">
        <v>100</v>
      </c>
      <c r="I538" s="4">
        <f t="shared" si="11"/>
        <v>20</v>
      </c>
    </row>
    <row r="539" spans="1:9" ht="15">
      <c r="A539" s="98">
        <v>531</v>
      </c>
      <c r="B539" s="522" t="s">
        <v>1528</v>
      </c>
      <c r="C539" s="522" t="s">
        <v>1648</v>
      </c>
      <c r="D539" s="522" t="s">
        <v>2124</v>
      </c>
      <c r="E539" s="536" t="s">
        <v>2459</v>
      </c>
      <c r="F539" s="490" t="s">
        <v>333</v>
      </c>
      <c r="G539" s="537">
        <v>100</v>
      </c>
      <c r="H539" s="537">
        <v>100</v>
      </c>
      <c r="I539" s="4">
        <f t="shared" ref="I539:I602" si="12">G539*20%</f>
        <v>20</v>
      </c>
    </row>
    <row r="540" spans="1:9" ht="15">
      <c r="A540" s="98">
        <v>532</v>
      </c>
      <c r="B540" s="522" t="s">
        <v>1098</v>
      </c>
      <c r="C540" s="522" t="s">
        <v>1649</v>
      </c>
      <c r="D540" s="522" t="s">
        <v>2125</v>
      </c>
      <c r="E540" s="536" t="s">
        <v>2459</v>
      </c>
      <c r="F540" s="490" t="s">
        <v>333</v>
      </c>
      <c r="G540" s="537">
        <v>100</v>
      </c>
      <c r="H540" s="537">
        <v>100</v>
      </c>
      <c r="I540" s="4">
        <f t="shared" si="12"/>
        <v>20</v>
      </c>
    </row>
    <row r="541" spans="1:9" ht="15">
      <c r="A541" s="98">
        <v>533</v>
      </c>
      <c r="B541" s="522" t="s">
        <v>1228</v>
      </c>
      <c r="C541" s="522" t="s">
        <v>1650</v>
      </c>
      <c r="D541" s="522" t="s">
        <v>2126</v>
      </c>
      <c r="E541" s="536" t="s">
        <v>2459</v>
      </c>
      <c r="F541" s="490" t="s">
        <v>333</v>
      </c>
      <c r="G541" s="537">
        <v>300</v>
      </c>
      <c r="H541" s="537">
        <v>300</v>
      </c>
      <c r="I541" s="4">
        <f t="shared" si="12"/>
        <v>60</v>
      </c>
    </row>
    <row r="542" spans="1:9" ht="15">
      <c r="A542" s="98">
        <v>534</v>
      </c>
      <c r="B542" s="522" t="s">
        <v>1234</v>
      </c>
      <c r="C542" s="522" t="s">
        <v>1651</v>
      </c>
      <c r="D542" s="522" t="s">
        <v>2127</v>
      </c>
      <c r="E542" s="536" t="s">
        <v>2459</v>
      </c>
      <c r="F542" s="490" t="s">
        <v>333</v>
      </c>
      <c r="G542" s="537">
        <v>100</v>
      </c>
      <c r="H542" s="537">
        <v>100</v>
      </c>
      <c r="I542" s="4">
        <f t="shared" si="12"/>
        <v>20</v>
      </c>
    </row>
    <row r="543" spans="1:9" ht="15">
      <c r="A543" s="98">
        <v>535</v>
      </c>
      <c r="B543" s="522" t="s">
        <v>1652</v>
      </c>
      <c r="C543" s="522" t="s">
        <v>1653</v>
      </c>
      <c r="D543" s="522" t="s">
        <v>2128</v>
      </c>
      <c r="E543" s="536" t="s">
        <v>2459</v>
      </c>
      <c r="F543" s="490" t="s">
        <v>333</v>
      </c>
      <c r="G543" s="537">
        <v>200</v>
      </c>
      <c r="H543" s="537">
        <v>200</v>
      </c>
      <c r="I543" s="4">
        <f t="shared" si="12"/>
        <v>40</v>
      </c>
    </row>
    <row r="544" spans="1:9" ht="15">
      <c r="A544" s="98">
        <v>536</v>
      </c>
      <c r="B544" s="522" t="s">
        <v>1592</v>
      </c>
      <c r="C544" s="522" t="s">
        <v>1654</v>
      </c>
      <c r="D544" s="522" t="s">
        <v>2129</v>
      </c>
      <c r="E544" s="536" t="s">
        <v>2459</v>
      </c>
      <c r="F544" s="490" t="s">
        <v>333</v>
      </c>
      <c r="G544" s="537">
        <v>100</v>
      </c>
      <c r="H544" s="537">
        <v>100</v>
      </c>
      <c r="I544" s="4">
        <f t="shared" si="12"/>
        <v>20</v>
      </c>
    </row>
    <row r="545" spans="1:9" ht="15">
      <c r="A545" s="98">
        <v>537</v>
      </c>
      <c r="B545" s="522" t="s">
        <v>1655</v>
      </c>
      <c r="C545" s="522" t="s">
        <v>1656</v>
      </c>
      <c r="D545" s="522" t="s">
        <v>2130</v>
      </c>
      <c r="E545" s="536" t="s">
        <v>2459</v>
      </c>
      <c r="F545" s="490" t="s">
        <v>333</v>
      </c>
      <c r="G545" s="537">
        <v>100</v>
      </c>
      <c r="H545" s="537">
        <v>100</v>
      </c>
      <c r="I545" s="4">
        <f t="shared" si="12"/>
        <v>20</v>
      </c>
    </row>
    <row r="546" spans="1:9" ht="15">
      <c r="A546" s="98">
        <v>538</v>
      </c>
      <c r="B546" s="522" t="s">
        <v>515</v>
      </c>
      <c r="C546" s="522" t="s">
        <v>757</v>
      </c>
      <c r="D546" s="522" t="s">
        <v>2131</v>
      </c>
      <c r="E546" s="536" t="s">
        <v>2459</v>
      </c>
      <c r="F546" s="490" t="s">
        <v>333</v>
      </c>
      <c r="G546" s="537">
        <v>100</v>
      </c>
      <c r="H546" s="537">
        <v>100</v>
      </c>
      <c r="I546" s="4">
        <f t="shared" si="12"/>
        <v>20</v>
      </c>
    </row>
    <row r="547" spans="1:9" ht="15">
      <c r="A547" s="98">
        <v>539</v>
      </c>
      <c r="B547" s="522" t="s">
        <v>1657</v>
      </c>
      <c r="C547" s="522" t="s">
        <v>1213</v>
      </c>
      <c r="D547" s="522" t="s">
        <v>2132</v>
      </c>
      <c r="E547" s="536" t="s">
        <v>2459</v>
      </c>
      <c r="F547" s="490" t="s">
        <v>333</v>
      </c>
      <c r="G547" s="537">
        <v>100</v>
      </c>
      <c r="H547" s="537">
        <v>100</v>
      </c>
      <c r="I547" s="4">
        <f t="shared" si="12"/>
        <v>20</v>
      </c>
    </row>
    <row r="548" spans="1:9" ht="15">
      <c r="A548" s="98">
        <v>540</v>
      </c>
      <c r="B548" s="513" t="s">
        <v>677</v>
      </c>
      <c r="C548" s="513" t="s">
        <v>1658</v>
      </c>
      <c r="D548" s="526" t="s">
        <v>2133</v>
      </c>
      <c r="E548" s="536" t="s">
        <v>2459</v>
      </c>
      <c r="F548" s="490" t="s">
        <v>333</v>
      </c>
      <c r="G548" s="537">
        <v>150</v>
      </c>
      <c r="H548" s="537">
        <v>150</v>
      </c>
      <c r="I548" s="4">
        <f t="shared" si="12"/>
        <v>30</v>
      </c>
    </row>
    <row r="549" spans="1:9" ht="15">
      <c r="A549" s="98">
        <v>541</v>
      </c>
      <c r="B549" s="522" t="s">
        <v>1659</v>
      </c>
      <c r="C549" s="522" t="s">
        <v>1660</v>
      </c>
      <c r="D549" s="522" t="s">
        <v>2134</v>
      </c>
      <c r="E549" s="536" t="s">
        <v>2459</v>
      </c>
      <c r="F549" s="490" t="s">
        <v>333</v>
      </c>
      <c r="G549" s="537">
        <v>400</v>
      </c>
      <c r="H549" s="537">
        <v>400</v>
      </c>
      <c r="I549" s="4">
        <f t="shared" si="12"/>
        <v>80</v>
      </c>
    </row>
    <row r="550" spans="1:9" ht="15">
      <c r="A550" s="98">
        <v>542</v>
      </c>
      <c r="B550" s="522" t="s">
        <v>1661</v>
      </c>
      <c r="C550" s="522" t="s">
        <v>1662</v>
      </c>
      <c r="D550" s="522" t="s">
        <v>2135</v>
      </c>
      <c r="E550" s="536" t="s">
        <v>2459</v>
      </c>
      <c r="F550" s="490" t="s">
        <v>333</v>
      </c>
      <c r="G550" s="537">
        <v>1100</v>
      </c>
      <c r="H550" s="537">
        <v>1100</v>
      </c>
      <c r="I550" s="4">
        <f t="shared" si="12"/>
        <v>220</v>
      </c>
    </row>
    <row r="551" spans="1:9" ht="15">
      <c r="A551" s="98">
        <v>543</v>
      </c>
      <c r="B551" s="522" t="s">
        <v>748</v>
      </c>
      <c r="C551" s="522" t="s">
        <v>1663</v>
      </c>
      <c r="D551" s="522" t="s">
        <v>2136</v>
      </c>
      <c r="E551" s="536" t="s">
        <v>2459</v>
      </c>
      <c r="F551" s="490" t="s">
        <v>333</v>
      </c>
      <c r="G551" s="537">
        <v>700</v>
      </c>
      <c r="H551" s="537">
        <v>700</v>
      </c>
      <c r="I551" s="4">
        <f t="shared" si="12"/>
        <v>140</v>
      </c>
    </row>
    <row r="552" spans="1:9" ht="15">
      <c r="A552" s="98">
        <v>544</v>
      </c>
      <c r="B552" s="522" t="s">
        <v>1664</v>
      </c>
      <c r="C552" s="522" t="s">
        <v>1662</v>
      </c>
      <c r="D552" s="522" t="s">
        <v>2137</v>
      </c>
      <c r="E552" s="536" t="s">
        <v>2459</v>
      </c>
      <c r="F552" s="490" t="s">
        <v>333</v>
      </c>
      <c r="G552" s="537">
        <v>400</v>
      </c>
      <c r="H552" s="537">
        <v>400</v>
      </c>
      <c r="I552" s="4">
        <f t="shared" si="12"/>
        <v>80</v>
      </c>
    </row>
    <row r="553" spans="1:9" ht="15">
      <c r="A553" s="98">
        <v>545</v>
      </c>
      <c r="B553" s="522" t="s">
        <v>1266</v>
      </c>
      <c r="C553" s="522" t="s">
        <v>1665</v>
      </c>
      <c r="D553" s="522" t="s">
        <v>2138</v>
      </c>
      <c r="E553" s="536" t="s">
        <v>2459</v>
      </c>
      <c r="F553" s="490" t="s">
        <v>333</v>
      </c>
      <c r="G553" s="537">
        <v>400</v>
      </c>
      <c r="H553" s="537">
        <v>400</v>
      </c>
      <c r="I553" s="4">
        <f t="shared" si="12"/>
        <v>80</v>
      </c>
    </row>
    <row r="554" spans="1:9" ht="15">
      <c r="A554" s="98">
        <v>546</v>
      </c>
      <c r="B554" s="522" t="s">
        <v>534</v>
      </c>
      <c r="C554" s="522" t="s">
        <v>1666</v>
      </c>
      <c r="D554" s="522" t="s">
        <v>2139</v>
      </c>
      <c r="E554" s="536" t="s">
        <v>2459</v>
      </c>
      <c r="F554" s="490" t="s">
        <v>333</v>
      </c>
      <c r="G554" s="537">
        <v>400</v>
      </c>
      <c r="H554" s="537">
        <v>400</v>
      </c>
      <c r="I554" s="4">
        <f t="shared" si="12"/>
        <v>80</v>
      </c>
    </row>
    <row r="555" spans="1:9" ht="15">
      <c r="A555" s="98">
        <v>547</v>
      </c>
      <c r="B555" s="522" t="s">
        <v>668</v>
      </c>
      <c r="C555" s="522" t="s">
        <v>1667</v>
      </c>
      <c r="D555" s="522" t="s">
        <v>2140</v>
      </c>
      <c r="E555" s="536" t="s">
        <v>2459</v>
      </c>
      <c r="F555" s="490" t="s">
        <v>333</v>
      </c>
      <c r="G555" s="537">
        <v>300</v>
      </c>
      <c r="H555" s="537">
        <v>300</v>
      </c>
      <c r="I555" s="4">
        <f t="shared" si="12"/>
        <v>60</v>
      </c>
    </row>
    <row r="556" spans="1:9" ht="15">
      <c r="A556" s="98">
        <v>548</v>
      </c>
      <c r="B556" s="522" t="s">
        <v>1317</v>
      </c>
      <c r="C556" s="522" t="s">
        <v>698</v>
      </c>
      <c r="D556" s="522" t="s">
        <v>2141</v>
      </c>
      <c r="E556" s="536" t="s">
        <v>2459</v>
      </c>
      <c r="F556" s="490" t="s">
        <v>333</v>
      </c>
      <c r="G556" s="537">
        <v>400</v>
      </c>
      <c r="H556" s="537">
        <v>400</v>
      </c>
      <c r="I556" s="4">
        <f t="shared" si="12"/>
        <v>80</v>
      </c>
    </row>
    <row r="557" spans="1:9" ht="15">
      <c r="A557" s="98">
        <v>549</v>
      </c>
      <c r="B557" s="513" t="s">
        <v>655</v>
      </c>
      <c r="C557" s="513" t="s">
        <v>716</v>
      </c>
      <c r="D557" s="526" t="s">
        <v>2142</v>
      </c>
      <c r="E557" s="536" t="s">
        <v>2459</v>
      </c>
      <c r="F557" s="490" t="s">
        <v>333</v>
      </c>
      <c r="G557" s="537">
        <v>150</v>
      </c>
      <c r="H557" s="537">
        <v>150</v>
      </c>
      <c r="I557" s="4">
        <f t="shared" si="12"/>
        <v>30</v>
      </c>
    </row>
    <row r="558" spans="1:9" ht="15">
      <c r="A558" s="98">
        <v>550</v>
      </c>
      <c r="B558" s="522" t="s">
        <v>1668</v>
      </c>
      <c r="C558" s="522" t="s">
        <v>1669</v>
      </c>
      <c r="D558" s="522" t="s">
        <v>2143</v>
      </c>
      <c r="E558" s="536" t="s">
        <v>2459</v>
      </c>
      <c r="F558" s="490" t="s">
        <v>333</v>
      </c>
      <c r="G558" s="537">
        <v>800</v>
      </c>
      <c r="H558" s="537">
        <v>800</v>
      </c>
      <c r="I558" s="4">
        <f t="shared" si="12"/>
        <v>160</v>
      </c>
    </row>
    <row r="559" spans="1:9" ht="15">
      <c r="A559" s="98">
        <v>551</v>
      </c>
      <c r="B559" s="522" t="s">
        <v>1670</v>
      </c>
      <c r="C559" s="522" t="s">
        <v>1671</v>
      </c>
      <c r="D559" s="522" t="s">
        <v>2144</v>
      </c>
      <c r="E559" s="536" t="s">
        <v>2459</v>
      </c>
      <c r="F559" s="490" t="s">
        <v>333</v>
      </c>
      <c r="G559" s="537">
        <v>700</v>
      </c>
      <c r="H559" s="537">
        <v>700</v>
      </c>
      <c r="I559" s="4">
        <f t="shared" si="12"/>
        <v>140</v>
      </c>
    </row>
    <row r="560" spans="1:9" ht="15">
      <c r="A560" s="98">
        <v>552</v>
      </c>
      <c r="B560" s="522" t="s">
        <v>1672</v>
      </c>
      <c r="C560" s="522" t="s">
        <v>1673</v>
      </c>
      <c r="D560" s="522" t="s">
        <v>2145</v>
      </c>
      <c r="E560" s="536" t="s">
        <v>2459</v>
      </c>
      <c r="F560" s="490" t="s">
        <v>333</v>
      </c>
      <c r="G560" s="537">
        <v>800</v>
      </c>
      <c r="H560" s="537">
        <v>800</v>
      </c>
      <c r="I560" s="4">
        <f t="shared" si="12"/>
        <v>160</v>
      </c>
    </row>
    <row r="561" spans="1:9" ht="15">
      <c r="A561" s="98">
        <v>553</v>
      </c>
      <c r="B561" s="513" t="s">
        <v>841</v>
      </c>
      <c r="C561" s="513" t="s">
        <v>1674</v>
      </c>
      <c r="D561" s="526" t="s">
        <v>2146</v>
      </c>
      <c r="E561" s="536" t="s">
        <v>2459</v>
      </c>
      <c r="F561" s="490" t="s">
        <v>333</v>
      </c>
      <c r="G561" s="537">
        <v>150</v>
      </c>
      <c r="H561" s="537">
        <v>150</v>
      </c>
      <c r="I561" s="4">
        <f t="shared" si="12"/>
        <v>30</v>
      </c>
    </row>
    <row r="562" spans="1:9" ht="15">
      <c r="A562" s="98">
        <v>554</v>
      </c>
      <c r="B562" s="523" t="s">
        <v>515</v>
      </c>
      <c r="C562" s="522" t="s">
        <v>1675</v>
      </c>
      <c r="D562" s="522" t="s">
        <v>2147</v>
      </c>
      <c r="E562" s="536" t="s">
        <v>2459</v>
      </c>
      <c r="F562" s="490" t="s">
        <v>333</v>
      </c>
      <c r="G562" s="537">
        <v>1500</v>
      </c>
      <c r="H562" s="537">
        <v>1500</v>
      </c>
      <c r="I562" s="4">
        <f t="shared" si="12"/>
        <v>300</v>
      </c>
    </row>
    <row r="563" spans="1:9" ht="15">
      <c r="A563" s="98">
        <v>555</v>
      </c>
      <c r="B563" s="522" t="s">
        <v>1676</v>
      </c>
      <c r="C563" s="522" t="s">
        <v>1677</v>
      </c>
      <c r="D563" s="522" t="s">
        <v>2148</v>
      </c>
      <c r="E563" s="536" t="s">
        <v>2459</v>
      </c>
      <c r="F563" s="490" t="s">
        <v>333</v>
      </c>
      <c r="G563" s="537">
        <v>1300</v>
      </c>
      <c r="H563" s="537">
        <v>1300</v>
      </c>
      <c r="I563" s="4">
        <f t="shared" si="12"/>
        <v>260</v>
      </c>
    </row>
    <row r="564" spans="1:9" ht="15">
      <c r="A564" s="98">
        <v>556</v>
      </c>
      <c r="B564" s="522" t="s">
        <v>1678</v>
      </c>
      <c r="C564" s="522" t="s">
        <v>1679</v>
      </c>
      <c r="D564" s="522" t="s">
        <v>2149</v>
      </c>
      <c r="E564" s="536" t="s">
        <v>2459</v>
      </c>
      <c r="F564" s="490" t="s">
        <v>333</v>
      </c>
      <c r="G564" s="537">
        <v>1200</v>
      </c>
      <c r="H564" s="537">
        <v>1200</v>
      </c>
      <c r="I564" s="4">
        <f t="shared" si="12"/>
        <v>240</v>
      </c>
    </row>
    <row r="565" spans="1:9" ht="15">
      <c r="A565" s="98">
        <v>557</v>
      </c>
      <c r="B565" s="513" t="s">
        <v>761</v>
      </c>
      <c r="C565" s="513" t="s">
        <v>1680</v>
      </c>
      <c r="D565" s="526" t="s">
        <v>2150</v>
      </c>
      <c r="E565" s="536" t="s">
        <v>2459</v>
      </c>
      <c r="F565" s="490" t="s">
        <v>333</v>
      </c>
      <c r="G565" s="537">
        <v>150</v>
      </c>
      <c r="H565" s="537">
        <v>150</v>
      </c>
      <c r="I565" s="4">
        <f t="shared" si="12"/>
        <v>30</v>
      </c>
    </row>
    <row r="566" spans="1:9" ht="15">
      <c r="A566" s="98">
        <v>558</v>
      </c>
      <c r="B566" s="513" t="s">
        <v>668</v>
      </c>
      <c r="C566" s="513" t="s">
        <v>1681</v>
      </c>
      <c r="D566" s="513" t="s">
        <v>2151</v>
      </c>
      <c r="E566" s="536" t="s">
        <v>2459</v>
      </c>
      <c r="F566" s="490" t="s">
        <v>333</v>
      </c>
      <c r="G566" s="537">
        <v>500</v>
      </c>
      <c r="H566" s="537">
        <v>500</v>
      </c>
      <c r="I566" s="4">
        <f t="shared" si="12"/>
        <v>100</v>
      </c>
    </row>
    <row r="567" spans="1:9" ht="15">
      <c r="A567" s="98">
        <v>559</v>
      </c>
      <c r="B567" s="513" t="s">
        <v>1682</v>
      </c>
      <c r="C567" s="513" t="s">
        <v>1681</v>
      </c>
      <c r="D567" s="513" t="s">
        <v>2152</v>
      </c>
      <c r="E567" s="536" t="s">
        <v>2459</v>
      </c>
      <c r="F567" s="490" t="s">
        <v>333</v>
      </c>
      <c r="G567" s="537">
        <v>500</v>
      </c>
      <c r="H567" s="537">
        <v>500</v>
      </c>
      <c r="I567" s="4">
        <f t="shared" si="12"/>
        <v>100</v>
      </c>
    </row>
    <row r="568" spans="1:9" ht="15">
      <c r="A568" s="98">
        <v>560</v>
      </c>
      <c r="B568" s="513" t="s">
        <v>699</v>
      </c>
      <c r="C568" s="513" t="s">
        <v>846</v>
      </c>
      <c r="D568" s="513" t="s">
        <v>2153</v>
      </c>
      <c r="E568" s="536" t="s">
        <v>2459</v>
      </c>
      <c r="F568" s="490" t="s">
        <v>333</v>
      </c>
      <c r="G568" s="537">
        <v>600</v>
      </c>
      <c r="H568" s="537">
        <v>600</v>
      </c>
      <c r="I568" s="4">
        <f t="shared" si="12"/>
        <v>120</v>
      </c>
    </row>
    <row r="569" spans="1:9" ht="15">
      <c r="A569" s="98">
        <v>561</v>
      </c>
      <c r="B569" s="513" t="s">
        <v>756</v>
      </c>
      <c r="C569" s="513" t="s">
        <v>1523</v>
      </c>
      <c r="D569" s="513" t="s">
        <v>2154</v>
      </c>
      <c r="E569" s="536" t="s">
        <v>2459</v>
      </c>
      <c r="F569" s="490" t="s">
        <v>333</v>
      </c>
      <c r="G569" s="537">
        <v>600</v>
      </c>
      <c r="H569" s="537">
        <v>600</v>
      </c>
      <c r="I569" s="4">
        <f t="shared" si="12"/>
        <v>120</v>
      </c>
    </row>
    <row r="570" spans="1:9" ht="15">
      <c r="A570" s="98">
        <v>562</v>
      </c>
      <c r="B570" s="513" t="s">
        <v>805</v>
      </c>
      <c r="C570" s="513" t="s">
        <v>1523</v>
      </c>
      <c r="D570" s="513" t="s">
        <v>2155</v>
      </c>
      <c r="E570" s="536" t="s">
        <v>2459</v>
      </c>
      <c r="F570" s="490" t="s">
        <v>333</v>
      </c>
      <c r="G570" s="537">
        <v>500</v>
      </c>
      <c r="H570" s="537">
        <v>500</v>
      </c>
      <c r="I570" s="4">
        <f t="shared" si="12"/>
        <v>100</v>
      </c>
    </row>
    <row r="571" spans="1:9" ht="15">
      <c r="A571" s="98">
        <v>563</v>
      </c>
      <c r="B571" s="513" t="s">
        <v>675</v>
      </c>
      <c r="C571" s="513" t="s">
        <v>529</v>
      </c>
      <c r="D571" s="513" t="s">
        <v>2156</v>
      </c>
      <c r="E571" s="536" t="s">
        <v>2459</v>
      </c>
      <c r="F571" s="490" t="s">
        <v>333</v>
      </c>
      <c r="G571" s="537">
        <v>500</v>
      </c>
      <c r="H571" s="537">
        <v>500</v>
      </c>
      <c r="I571" s="4">
        <f t="shared" si="12"/>
        <v>100</v>
      </c>
    </row>
    <row r="572" spans="1:9" ht="15">
      <c r="A572" s="98">
        <v>564</v>
      </c>
      <c r="B572" s="513" t="s">
        <v>1624</v>
      </c>
      <c r="C572" s="513" t="s">
        <v>1555</v>
      </c>
      <c r="D572" s="513" t="s">
        <v>2157</v>
      </c>
      <c r="E572" s="536" t="s">
        <v>2459</v>
      </c>
      <c r="F572" s="490" t="s">
        <v>333</v>
      </c>
      <c r="G572" s="537">
        <v>500</v>
      </c>
      <c r="H572" s="537">
        <v>500</v>
      </c>
      <c r="I572" s="4">
        <f t="shared" si="12"/>
        <v>100</v>
      </c>
    </row>
    <row r="573" spans="1:9" ht="15">
      <c r="A573" s="98">
        <v>565</v>
      </c>
      <c r="B573" s="513" t="s">
        <v>859</v>
      </c>
      <c r="C573" s="513" t="s">
        <v>990</v>
      </c>
      <c r="D573" s="526" t="s">
        <v>2158</v>
      </c>
      <c r="E573" s="536" t="s">
        <v>2459</v>
      </c>
      <c r="F573" s="490" t="s">
        <v>333</v>
      </c>
      <c r="G573" s="537">
        <v>150</v>
      </c>
      <c r="H573" s="537">
        <v>150</v>
      </c>
      <c r="I573" s="4">
        <f t="shared" si="12"/>
        <v>30</v>
      </c>
    </row>
    <row r="574" spans="1:9" ht="15">
      <c r="A574" s="98">
        <v>566</v>
      </c>
      <c r="B574" s="522" t="s">
        <v>1683</v>
      </c>
      <c r="C574" s="522" t="s">
        <v>1684</v>
      </c>
      <c r="D574" s="522" t="s">
        <v>2159</v>
      </c>
      <c r="E574" s="536" t="s">
        <v>2459</v>
      </c>
      <c r="F574" s="490" t="s">
        <v>333</v>
      </c>
      <c r="G574" s="537">
        <v>500</v>
      </c>
      <c r="H574" s="537">
        <v>500</v>
      </c>
      <c r="I574" s="4">
        <f t="shared" si="12"/>
        <v>100</v>
      </c>
    </row>
    <row r="575" spans="1:9" ht="15">
      <c r="A575" s="98">
        <v>567</v>
      </c>
      <c r="B575" s="522" t="s">
        <v>954</v>
      </c>
      <c r="C575" s="522" t="s">
        <v>1685</v>
      </c>
      <c r="D575" s="522" t="s">
        <v>2160</v>
      </c>
      <c r="E575" s="536" t="s">
        <v>2459</v>
      </c>
      <c r="F575" s="490" t="s">
        <v>333</v>
      </c>
      <c r="G575" s="537">
        <v>400</v>
      </c>
      <c r="H575" s="537">
        <v>400</v>
      </c>
      <c r="I575" s="4">
        <f t="shared" si="12"/>
        <v>80</v>
      </c>
    </row>
    <row r="576" spans="1:9" ht="15">
      <c r="A576" s="98">
        <v>568</v>
      </c>
      <c r="B576" s="522" t="s">
        <v>1686</v>
      </c>
      <c r="C576" s="522" t="s">
        <v>1687</v>
      </c>
      <c r="D576" s="522" t="s">
        <v>2161</v>
      </c>
      <c r="E576" s="536" t="s">
        <v>2459</v>
      </c>
      <c r="F576" s="490" t="s">
        <v>333</v>
      </c>
      <c r="G576" s="537">
        <v>300</v>
      </c>
      <c r="H576" s="537">
        <v>300</v>
      </c>
      <c r="I576" s="4">
        <f t="shared" si="12"/>
        <v>60</v>
      </c>
    </row>
    <row r="577" spans="1:9" ht="15">
      <c r="A577" s="98">
        <v>569</v>
      </c>
      <c r="B577" s="522" t="s">
        <v>1476</v>
      </c>
      <c r="C577" s="522" t="s">
        <v>1688</v>
      </c>
      <c r="D577" s="522" t="s">
        <v>2162</v>
      </c>
      <c r="E577" s="536" t="s">
        <v>2459</v>
      </c>
      <c r="F577" s="490" t="s">
        <v>333</v>
      </c>
      <c r="G577" s="537">
        <v>300</v>
      </c>
      <c r="H577" s="537">
        <v>300</v>
      </c>
      <c r="I577" s="4">
        <f t="shared" si="12"/>
        <v>60</v>
      </c>
    </row>
    <row r="578" spans="1:9" ht="15">
      <c r="A578" s="98">
        <v>570</v>
      </c>
      <c r="B578" s="522" t="s">
        <v>588</v>
      </c>
      <c r="C578" s="522" t="s">
        <v>1590</v>
      </c>
      <c r="D578" s="522" t="s">
        <v>2163</v>
      </c>
      <c r="E578" s="536" t="s">
        <v>2459</v>
      </c>
      <c r="F578" s="490" t="s">
        <v>333</v>
      </c>
      <c r="G578" s="537">
        <v>300</v>
      </c>
      <c r="H578" s="537">
        <v>300</v>
      </c>
      <c r="I578" s="4">
        <f t="shared" si="12"/>
        <v>60</v>
      </c>
    </row>
    <row r="579" spans="1:9" ht="15">
      <c r="A579" s="98">
        <v>571</v>
      </c>
      <c r="B579" s="522" t="s">
        <v>703</v>
      </c>
      <c r="C579" s="522" t="s">
        <v>1689</v>
      </c>
      <c r="D579" s="522" t="s">
        <v>2164</v>
      </c>
      <c r="E579" s="536" t="s">
        <v>2459</v>
      </c>
      <c r="F579" s="490" t="s">
        <v>333</v>
      </c>
      <c r="G579" s="537">
        <v>350</v>
      </c>
      <c r="H579" s="537">
        <v>350</v>
      </c>
      <c r="I579" s="4">
        <f t="shared" si="12"/>
        <v>70</v>
      </c>
    </row>
    <row r="580" spans="1:9" ht="15">
      <c r="A580" s="98">
        <v>572</v>
      </c>
      <c r="B580" s="522" t="s">
        <v>991</v>
      </c>
      <c r="C580" s="522" t="s">
        <v>1690</v>
      </c>
      <c r="D580" s="522" t="s">
        <v>2165</v>
      </c>
      <c r="E580" s="536" t="s">
        <v>2459</v>
      </c>
      <c r="F580" s="490" t="s">
        <v>333</v>
      </c>
      <c r="G580" s="537">
        <v>400</v>
      </c>
      <c r="H580" s="537">
        <v>400</v>
      </c>
      <c r="I580" s="4">
        <f t="shared" si="12"/>
        <v>80</v>
      </c>
    </row>
    <row r="581" spans="1:9" ht="15">
      <c r="A581" s="98">
        <v>573</v>
      </c>
      <c r="B581" s="522" t="s">
        <v>515</v>
      </c>
      <c r="C581" s="522" t="s">
        <v>1685</v>
      </c>
      <c r="D581" s="522" t="s">
        <v>2166</v>
      </c>
      <c r="E581" s="536" t="s">
        <v>2459</v>
      </c>
      <c r="F581" s="490" t="s">
        <v>333</v>
      </c>
      <c r="G581" s="537">
        <v>250</v>
      </c>
      <c r="H581" s="537">
        <v>250</v>
      </c>
      <c r="I581" s="4">
        <f t="shared" si="12"/>
        <v>50</v>
      </c>
    </row>
    <row r="582" spans="1:9" ht="15">
      <c r="A582" s="98">
        <v>574</v>
      </c>
      <c r="B582" s="522" t="s">
        <v>1266</v>
      </c>
      <c r="C582" s="522" t="s">
        <v>1691</v>
      </c>
      <c r="D582" s="522" t="s">
        <v>2167</v>
      </c>
      <c r="E582" s="536" t="s">
        <v>2459</v>
      </c>
      <c r="F582" s="490" t="s">
        <v>333</v>
      </c>
      <c r="G582" s="537">
        <v>200</v>
      </c>
      <c r="H582" s="537">
        <v>200</v>
      </c>
      <c r="I582" s="4">
        <f t="shared" si="12"/>
        <v>40</v>
      </c>
    </row>
    <row r="583" spans="1:9" ht="15">
      <c r="A583" s="98">
        <v>575</v>
      </c>
      <c r="B583" s="522" t="s">
        <v>1692</v>
      </c>
      <c r="C583" s="522" t="s">
        <v>1693</v>
      </c>
      <c r="D583" s="522" t="s">
        <v>2168</v>
      </c>
      <c r="E583" s="536" t="s">
        <v>2459</v>
      </c>
      <c r="F583" s="490" t="s">
        <v>333</v>
      </c>
      <c r="G583" s="537">
        <v>300</v>
      </c>
      <c r="H583" s="537">
        <v>300</v>
      </c>
      <c r="I583" s="4">
        <f t="shared" si="12"/>
        <v>60</v>
      </c>
    </row>
    <row r="584" spans="1:9" ht="15">
      <c r="A584" s="98">
        <v>576</v>
      </c>
      <c r="B584" s="513" t="s">
        <v>1694</v>
      </c>
      <c r="C584" s="513" t="s">
        <v>1695</v>
      </c>
      <c r="D584" s="526" t="s">
        <v>2169</v>
      </c>
      <c r="E584" s="536" t="s">
        <v>2459</v>
      </c>
      <c r="F584" s="490" t="s">
        <v>333</v>
      </c>
      <c r="G584" s="537">
        <v>150</v>
      </c>
      <c r="H584" s="537">
        <v>150</v>
      </c>
      <c r="I584" s="4">
        <f t="shared" si="12"/>
        <v>30</v>
      </c>
    </row>
    <row r="585" spans="1:9" ht="15">
      <c r="A585" s="98">
        <v>577</v>
      </c>
      <c r="B585" s="513" t="s">
        <v>808</v>
      </c>
      <c r="C585" s="513" t="s">
        <v>1504</v>
      </c>
      <c r="D585" s="513" t="s">
        <v>2170</v>
      </c>
      <c r="E585" s="536" t="s">
        <v>2459</v>
      </c>
      <c r="F585" s="490" t="s">
        <v>333</v>
      </c>
      <c r="G585" s="537">
        <v>900</v>
      </c>
      <c r="H585" s="537">
        <v>900</v>
      </c>
      <c r="I585" s="4">
        <f t="shared" si="12"/>
        <v>180</v>
      </c>
    </row>
    <row r="586" spans="1:9" ht="15">
      <c r="A586" s="98">
        <v>578</v>
      </c>
      <c r="B586" s="513" t="s">
        <v>515</v>
      </c>
      <c r="C586" s="513" t="s">
        <v>1696</v>
      </c>
      <c r="D586" s="513" t="s">
        <v>2171</v>
      </c>
      <c r="E586" s="536" t="s">
        <v>2459</v>
      </c>
      <c r="F586" s="490" t="s">
        <v>333</v>
      </c>
      <c r="G586" s="537">
        <v>1000</v>
      </c>
      <c r="H586" s="537">
        <v>1000</v>
      </c>
      <c r="I586" s="4">
        <f t="shared" si="12"/>
        <v>200</v>
      </c>
    </row>
    <row r="587" spans="1:9" ht="15">
      <c r="A587" s="98">
        <v>579</v>
      </c>
      <c r="B587" s="513" t="s">
        <v>588</v>
      </c>
      <c r="C587" s="513" t="s">
        <v>1289</v>
      </c>
      <c r="D587" s="513" t="s">
        <v>2172</v>
      </c>
      <c r="E587" s="536" t="s">
        <v>2459</v>
      </c>
      <c r="F587" s="490" t="s">
        <v>333</v>
      </c>
      <c r="G587" s="537">
        <v>1000</v>
      </c>
      <c r="H587" s="537">
        <v>1000</v>
      </c>
      <c r="I587" s="4">
        <f t="shared" si="12"/>
        <v>200</v>
      </c>
    </row>
    <row r="588" spans="1:9" ht="15">
      <c r="A588" s="98">
        <v>580</v>
      </c>
      <c r="B588" s="513" t="s">
        <v>1697</v>
      </c>
      <c r="C588" s="513" t="s">
        <v>1698</v>
      </c>
      <c r="D588" s="513" t="s">
        <v>2173</v>
      </c>
      <c r="E588" s="536" t="s">
        <v>2459</v>
      </c>
      <c r="F588" s="490" t="s">
        <v>333</v>
      </c>
      <c r="G588" s="537">
        <v>1100</v>
      </c>
      <c r="H588" s="537">
        <v>1100</v>
      </c>
      <c r="I588" s="4">
        <f t="shared" si="12"/>
        <v>220</v>
      </c>
    </row>
    <row r="589" spans="1:9" ht="15">
      <c r="A589" s="98">
        <v>581</v>
      </c>
      <c r="B589" s="513" t="s">
        <v>534</v>
      </c>
      <c r="C589" s="513" t="s">
        <v>556</v>
      </c>
      <c r="D589" s="513" t="s">
        <v>2174</v>
      </c>
      <c r="E589" s="536" t="s">
        <v>2459</v>
      </c>
      <c r="F589" s="490" t="s">
        <v>333</v>
      </c>
      <c r="G589" s="537">
        <v>700</v>
      </c>
      <c r="H589" s="537">
        <v>700</v>
      </c>
      <c r="I589" s="4">
        <f t="shared" si="12"/>
        <v>140</v>
      </c>
    </row>
    <row r="590" spans="1:9" ht="15">
      <c r="A590" s="98">
        <v>582</v>
      </c>
      <c r="B590" s="513" t="s">
        <v>642</v>
      </c>
      <c r="C590" s="513" t="s">
        <v>1699</v>
      </c>
      <c r="D590" s="513" t="s">
        <v>2175</v>
      </c>
      <c r="E590" s="536" t="s">
        <v>2459</v>
      </c>
      <c r="F590" s="490" t="s">
        <v>333</v>
      </c>
      <c r="G590" s="537">
        <v>1000</v>
      </c>
      <c r="H590" s="537">
        <v>1000</v>
      </c>
      <c r="I590" s="4">
        <f t="shared" si="12"/>
        <v>200</v>
      </c>
    </row>
    <row r="591" spans="1:9" ht="15">
      <c r="A591" s="98">
        <v>583</v>
      </c>
      <c r="B591" s="513" t="s">
        <v>915</v>
      </c>
      <c r="C591" s="513" t="s">
        <v>556</v>
      </c>
      <c r="D591" s="526" t="s">
        <v>2176</v>
      </c>
      <c r="E591" s="536" t="s">
        <v>2459</v>
      </c>
      <c r="F591" s="490" t="s">
        <v>333</v>
      </c>
      <c r="G591" s="537">
        <v>150</v>
      </c>
      <c r="H591" s="537">
        <v>150</v>
      </c>
      <c r="I591" s="4">
        <f t="shared" si="12"/>
        <v>30</v>
      </c>
    </row>
    <row r="592" spans="1:9" ht="15">
      <c r="A592" s="98">
        <v>584</v>
      </c>
      <c r="B592" s="522" t="s">
        <v>1700</v>
      </c>
      <c r="C592" s="523" t="s">
        <v>892</v>
      </c>
      <c r="D592" s="522" t="s">
        <v>2177</v>
      </c>
      <c r="E592" s="536" t="s">
        <v>2459</v>
      </c>
      <c r="F592" s="490" t="s">
        <v>333</v>
      </c>
      <c r="G592" s="537">
        <v>900</v>
      </c>
      <c r="H592" s="537">
        <v>900</v>
      </c>
      <c r="I592" s="4">
        <f t="shared" si="12"/>
        <v>180</v>
      </c>
    </row>
    <row r="593" spans="1:9" ht="15">
      <c r="A593" s="98">
        <v>585</v>
      </c>
      <c r="B593" s="522" t="s">
        <v>858</v>
      </c>
      <c r="C593" s="522" t="s">
        <v>1699</v>
      </c>
      <c r="D593" s="522" t="s">
        <v>2178</v>
      </c>
      <c r="E593" s="536" t="s">
        <v>2459</v>
      </c>
      <c r="F593" s="490" t="s">
        <v>333</v>
      </c>
      <c r="G593" s="537">
        <v>800</v>
      </c>
      <c r="H593" s="537">
        <v>800</v>
      </c>
      <c r="I593" s="4">
        <f t="shared" si="12"/>
        <v>160</v>
      </c>
    </row>
    <row r="594" spans="1:9" ht="15">
      <c r="A594" s="98">
        <v>586</v>
      </c>
      <c r="B594" s="522" t="s">
        <v>938</v>
      </c>
      <c r="C594" s="522" t="s">
        <v>1510</v>
      </c>
      <c r="D594" s="522" t="s">
        <v>2179</v>
      </c>
      <c r="E594" s="536" t="s">
        <v>2459</v>
      </c>
      <c r="F594" s="490" t="s">
        <v>333</v>
      </c>
      <c r="G594" s="537">
        <v>400</v>
      </c>
      <c r="H594" s="537">
        <v>400</v>
      </c>
      <c r="I594" s="4">
        <f t="shared" si="12"/>
        <v>80</v>
      </c>
    </row>
    <row r="595" spans="1:9" ht="15">
      <c r="A595" s="98">
        <v>587</v>
      </c>
      <c r="B595" s="522" t="s">
        <v>710</v>
      </c>
      <c r="C595" s="522" t="s">
        <v>892</v>
      </c>
      <c r="D595" s="522" t="s">
        <v>2180</v>
      </c>
      <c r="E595" s="536" t="s">
        <v>2459</v>
      </c>
      <c r="F595" s="490" t="s">
        <v>333</v>
      </c>
      <c r="G595" s="537">
        <v>800</v>
      </c>
      <c r="H595" s="537">
        <v>800</v>
      </c>
      <c r="I595" s="4">
        <f t="shared" si="12"/>
        <v>160</v>
      </c>
    </row>
    <row r="596" spans="1:9" ht="15">
      <c r="A596" s="98">
        <v>588</v>
      </c>
      <c r="B596" s="522" t="s">
        <v>691</v>
      </c>
      <c r="C596" s="522" t="s">
        <v>1701</v>
      </c>
      <c r="D596" s="522" t="s">
        <v>2181</v>
      </c>
      <c r="E596" s="536" t="s">
        <v>2459</v>
      </c>
      <c r="F596" s="490" t="s">
        <v>333</v>
      </c>
      <c r="G596" s="537">
        <v>800</v>
      </c>
      <c r="H596" s="537">
        <v>800</v>
      </c>
      <c r="I596" s="4">
        <f t="shared" si="12"/>
        <v>160</v>
      </c>
    </row>
    <row r="597" spans="1:9" ht="15">
      <c r="A597" s="98">
        <v>589</v>
      </c>
      <c r="B597" s="522" t="s">
        <v>1702</v>
      </c>
      <c r="C597" s="522" t="s">
        <v>1703</v>
      </c>
      <c r="D597" s="522" t="s">
        <v>2182</v>
      </c>
      <c r="E597" s="536" t="s">
        <v>2459</v>
      </c>
      <c r="F597" s="490" t="s">
        <v>333</v>
      </c>
      <c r="G597" s="537">
        <v>800</v>
      </c>
      <c r="H597" s="537">
        <v>800</v>
      </c>
      <c r="I597" s="4">
        <f t="shared" si="12"/>
        <v>160</v>
      </c>
    </row>
    <row r="598" spans="1:9" ht="15">
      <c r="A598" s="98">
        <v>590</v>
      </c>
      <c r="B598" s="522" t="s">
        <v>1288</v>
      </c>
      <c r="C598" s="522" t="s">
        <v>1704</v>
      </c>
      <c r="D598" s="522" t="s">
        <v>2183</v>
      </c>
      <c r="E598" s="536" t="s">
        <v>2459</v>
      </c>
      <c r="F598" s="490" t="s">
        <v>333</v>
      </c>
      <c r="G598" s="537">
        <v>800</v>
      </c>
      <c r="H598" s="537">
        <v>800</v>
      </c>
      <c r="I598" s="4">
        <f t="shared" si="12"/>
        <v>160</v>
      </c>
    </row>
    <row r="599" spans="1:9" ht="15">
      <c r="A599" s="98">
        <v>591</v>
      </c>
      <c r="B599" s="513" t="s">
        <v>1705</v>
      </c>
      <c r="C599" s="513" t="s">
        <v>1706</v>
      </c>
      <c r="D599" s="526" t="s">
        <v>2184</v>
      </c>
      <c r="E599" s="536" t="s">
        <v>2459</v>
      </c>
      <c r="F599" s="490" t="s">
        <v>333</v>
      </c>
      <c r="G599" s="537">
        <v>150</v>
      </c>
      <c r="H599" s="537">
        <v>150</v>
      </c>
      <c r="I599" s="4">
        <f t="shared" si="12"/>
        <v>30</v>
      </c>
    </row>
    <row r="600" spans="1:9" ht="15">
      <c r="A600" s="98">
        <v>592</v>
      </c>
      <c r="B600" s="522" t="s">
        <v>761</v>
      </c>
      <c r="C600" s="523" t="s">
        <v>1707</v>
      </c>
      <c r="D600" s="522" t="s">
        <v>2185</v>
      </c>
      <c r="E600" s="536" t="s">
        <v>2459</v>
      </c>
      <c r="F600" s="490" t="s">
        <v>333</v>
      </c>
      <c r="G600" s="537">
        <v>1000</v>
      </c>
      <c r="H600" s="537">
        <v>1000</v>
      </c>
      <c r="I600" s="4">
        <f t="shared" si="12"/>
        <v>200</v>
      </c>
    </row>
    <row r="601" spans="1:9" ht="15">
      <c r="A601" s="98">
        <v>593</v>
      </c>
      <c r="B601" s="522" t="s">
        <v>655</v>
      </c>
      <c r="C601" s="522" t="s">
        <v>1708</v>
      </c>
      <c r="D601" s="522" t="s">
        <v>2186</v>
      </c>
      <c r="E601" s="536" t="s">
        <v>2459</v>
      </c>
      <c r="F601" s="490" t="s">
        <v>333</v>
      </c>
      <c r="G601" s="537">
        <v>1000</v>
      </c>
      <c r="H601" s="537">
        <v>1000</v>
      </c>
      <c r="I601" s="4">
        <f t="shared" si="12"/>
        <v>200</v>
      </c>
    </row>
    <row r="602" spans="1:9" ht="15">
      <c r="A602" s="98">
        <v>594</v>
      </c>
      <c r="B602" s="522" t="s">
        <v>1266</v>
      </c>
      <c r="C602" s="522" t="s">
        <v>1533</v>
      </c>
      <c r="D602" s="522" t="s">
        <v>2187</v>
      </c>
      <c r="E602" s="536" t="s">
        <v>2459</v>
      </c>
      <c r="F602" s="490" t="s">
        <v>333</v>
      </c>
      <c r="G602" s="537">
        <v>1000</v>
      </c>
      <c r="H602" s="537">
        <v>1000</v>
      </c>
      <c r="I602" s="4">
        <f t="shared" si="12"/>
        <v>200</v>
      </c>
    </row>
    <row r="603" spans="1:9" ht="15">
      <c r="A603" s="98">
        <v>595</v>
      </c>
      <c r="B603" s="512" t="s">
        <v>1631</v>
      </c>
      <c r="C603" s="512" t="s">
        <v>1709</v>
      </c>
      <c r="D603" s="525" t="s">
        <v>2188</v>
      </c>
      <c r="E603" s="536" t="s">
        <v>2459</v>
      </c>
      <c r="F603" s="490" t="s">
        <v>333</v>
      </c>
      <c r="G603" s="537">
        <v>150</v>
      </c>
      <c r="H603" s="537">
        <v>150</v>
      </c>
      <c r="I603" s="4">
        <f t="shared" ref="I603:I648" si="13">G603*20%</f>
        <v>30</v>
      </c>
    </row>
    <row r="604" spans="1:9" ht="15">
      <c r="A604" s="98">
        <v>596</v>
      </c>
      <c r="B604" s="524" t="s">
        <v>515</v>
      </c>
      <c r="C604" s="524" t="s">
        <v>1710</v>
      </c>
      <c r="D604" s="512" t="s">
        <v>2189</v>
      </c>
      <c r="E604" s="536" t="s">
        <v>2459</v>
      </c>
      <c r="F604" s="490" t="s">
        <v>333</v>
      </c>
      <c r="G604" s="537">
        <v>800</v>
      </c>
      <c r="H604" s="537">
        <v>800</v>
      </c>
      <c r="I604" s="4">
        <f t="shared" si="13"/>
        <v>160</v>
      </c>
    </row>
    <row r="605" spans="1:9" ht="15">
      <c r="A605" s="98">
        <v>597</v>
      </c>
      <c r="B605" s="512" t="s">
        <v>1175</v>
      </c>
      <c r="C605" s="512" t="s">
        <v>1685</v>
      </c>
      <c r="D605" s="512" t="s">
        <v>2190</v>
      </c>
      <c r="E605" s="536" t="s">
        <v>2459</v>
      </c>
      <c r="F605" s="490" t="s">
        <v>333</v>
      </c>
      <c r="G605" s="537">
        <v>800</v>
      </c>
      <c r="H605" s="537">
        <v>800</v>
      </c>
      <c r="I605" s="4">
        <f t="shared" si="13"/>
        <v>160</v>
      </c>
    </row>
    <row r="606" spans="1:9" ht="15">
      <c r="A606" s="98">
        <v>598</v>
      </c>
      <c r="B606" s="512" t="s">
        <v>1019</v>
      </c>
      <c r="C606" s="512" t="s">
        <v>1711</v>
      </c>
      <c r="D606" s="512" t="s">
        <v>2191</v>
      </c>
      <c r="E606" s="536" t="s">
        <v>2459</v>
      </c>
      <c r="F606" s="490" t="s">
        <v>333</v>
      </c>
      <c r="G606" s="537">
        <v>800</v>
      </c>
      <c r="H606" s="537">
        <v>800</v>
      </c>
      <c r="I606" s="4">
        <f t="shared" si="13"/>
        <v>160</v>
      </c>
    </row>
    <row r="607" spans="1:9" ht="15">
      <c r="A607" s="98">
        <v>599</v>
      </c>
      <c r="B607" s="512" t="s">
        <v>515</v>
      </c>
      <c r="C607" s="512" t="s">
        <v>1712</v>
      </c>
      <c r="D607" s="512" t="s">
        <v>2192</v>
      </c>
      <c r="E607" s="536" t="s">
        <v>2459</v>
      </c>
      <c r="F607" s="490" t="s">
        <v>333</v>
      </c>
      <c r="G607" s="537">
        <v>700</v>
      </c>
      <c r="H607" s="537">
        <v>700</v>
      </c>
      <c r="I607" s="4">
        <f t="shared" si="13"/>
        <v>140</v>
      </c>
    </row>
    <row r="608" spans="1:9" ht="15">
      <c r="A608" s="98">
        <v>600</v>
      </c>
      <c r="B608" s="512" t="s">
        <v>1713</v>
      </c>
      <c r="C608" s="512" t="s">
        <v>1714</v>
      </c>
      <c r="D608" s="525" t="s">
        <v>2193</v>
      </c>
      <c r="E608" s="536" t="s">
        <v>2459</v>
      </c>
      <c r="F608" s="490" t="s">
        <v>333</v>
      </c>
      <c r="G608" s="537">
        <v>150</v>
      </c>
      <c r="H608" s="537">
        <v>150</v>
      </c>
      <c r="I608" s="4">
        <f t="shared" si="13"/>
        <v>30</v>
      </c>
    </row>
    <row r="609" spans="1:9" ht="15">
      <c r="A609" s="98">
        <v>601</v>
      </c>
      <c r="B609" s="522" t="s">
        <v>778</v>
      </c>
      <c r="C609" s="522" t="s">
        <v>1715</v>
      </c>
      <c r="D609" s="522" t="s">
        <v>2194</v>
      </c>
      <c r="E609" s="536" t="s">
        <v>2459</v>
      </c>
      <c r="F609" s="490" t="s">
        <v>333</v>
      </c>
      <c r="G609" s="537">
        <v>750</v>
      </c>
      <c r="H609" s="537">
        <v>750</v>
      </c>
      <c r="I609" s="4">
        <f t="shared" si="13"/>
        <v>150</v>
      </c>
    </row>
    <row r="610" spans="1:9" ht="15">
      <c r="A610" s="98">
        <v>602</v>
      </c>
      <c r="B610" s="522" t="s">
        <v>1716</v>
      </c>
      <c r="C610" s="522" t="s">
        <v>1298</v>
      </c>
      <c r="D610" s="522" t="s">
        <v>2195</v>
      </c>
      <c r="E610" s="536" t="s">
        <v>2459</v>
      </c>
      <c r="F610" s="490" t="s">
        <v>333</v>
      </c>
      <c r="G610" s="537">
        <v>250</v>
      </c>
      <c r="H610" s="537">
        <v>250</v>
      </c>
      <c r="I610" s="4">
        <f t="shared" si="13"/>
        <v>50</v>
      </c>
    </row>
    <row r="611" spans="1:9" ht="15">
      <c r="A611" s="98">
        <v>603</v>
      </c>
      <c r="B611" s="522" t="s">
        <v>1717</v>
      </c>
      <c r="C611" s="522" t="s">
        <v>1718</v>
      </c>
      <c r="D611" s="522" t="s">
        <v>2196</v>
      </c>
      <c r="E611" s="536" t="s">
        <v>2459</v>
      </c>
      <c r="F611" s="490" t="s">
        <v>333</v>
      </c>
      <c r="G611" s="537">
        <v>500</v>
      </c>
      <c r="H611" s="537">
        <v>500</v>
      </c>
      <c r="I611" s="4">
        <f t="shared" si="13"/>
        <v>100</v>
      </c>
    </row>
    <row r="612" spans="1:9" ht="15">
      <c r="A612" s="98">
        <v>604</v>
      </c>
      <c r="B612" s="522" t="s">
        <v>1551</v>
      </c>
      <c r="C612" s="522" t="s">
        <v>1719</v>
      </c>
      <c r="D612" s="522" t="s">
        <v>2197</v>
      </c>
      <c r="E612" s="536" t="s">
        <v>2459</v>
      </c>
      <c r="F612" s="490" t="s">
        <v>333</v>
      </c>
      <c r="G612" s="537">
        <v>3150</v>
      </c>
      <c r="H612" s="537">
        <v>3150</v>
      </c>
      <c r="I612" s="4">
        <f t="shared" si="13"/>
        <v>630</v>
      </c>
    </row>
    <row r="613" spans="1:9" ht="15">
      <c r="A613" s="98">
        <v>605</v>
      </c>
      <c r="B613" s="522" t="s">
        <v>1720</v>
      </c>
      <c r="C613" s="522" t="s">
        <v>1721</v>
      </c>
      <c r="D613" s="522" t="s">
        <v>2198</v>
      </c>
      <c r="E613" s="536" t="s">
        <v>2459</v>
      </c>
      <c r="F613" s="490" t="s">
        <v>333</v>
      </c>
      <c r="G613" s="537">
        <v>350</v>
      </c>
      <c r="H613" s="537">
        <v>350</v>
      </c>
      <c r="I613" s="4">
        <f t="shared" si="13"/>
        <v>70</v>
      </c>
    </row>
    <row r="614" spans="1:9" ht="15">
      <c r="A614" s="98">
        <v>606</v>
      </c>
      <c r="B614" s="513" t="s">
        <v>1722</v>
      </c>
      <c r="C614" s="513" t="s">
        <v>1723</v>
      </c>
      <c r="D614" s="526" t="s">
        <v>2199</v>
      </c>
      <c r="E614" s="536" t="s">
        <v>2459</v>
      </c>
      <c r="F614" s="490" t="s">
        <v>333</v>
      </c>
      <c r="G614" s="537">
        <v>150</v>
      </c>
      <c r="H614" s="537">
        <v>150</v>
      </c>
      <c r="I614" s="4">
        <f t="shared" si="13"/>
        <v>30</v>
      </c>
    </row>
    <row r="615" spans="1:9" ht="15">
      <c r="A615" s="98">
        <v>607</v>
      </c>
      <c r="B615" s="522" t="s">
        <v>668</v>
      </c>
      <c r="C615" s="522" t="s">
        <v>1230</v>
      </c>
      <c r="D615" s="522" t="s">
        <v>2200</v>
      </c>
      <c r="E615" s="536" t="s">
        <v>2459</v>
      </c>
      <c r="F615" s="490" t="s">
        <v>333</v>
      </c>
      <c r="G615" s="537">
        <v>800</v>
      </c>
      <c r="H615" s="537">
        <v>800</v>
      </c>
      <c r="I615" s="4">
        <f t="shared" si="13"/>
        <v>160</v>
      </c>
    </row>
    <row r="616" spans="1:9" ht="15">
      <c r="A616" s="98">
        <v>608</v>
      </c>
      <c r="B616" s="522" t="s">
        <v>1724</v>
      </c>
      <c r="C616" s="522" t="s">
        <v>1725</v>
      </c>
      <c r="D616" s="522" t="s">
        <v>2201</v>
      </c>
      <c r="E616" s="536" t="s">
        <v>2459</v>
      </c>
      <c r="F616" s="490" t="s">
        <v>333</v>
      </c>
      <c r="G616" s="537">
        <v>600</v>
      </c>
      <c r="H616" s="537">
        <v>600</v>
      </c>
      <c r="I616" s="4">
        <f t="shared" si="13"/>
        <v>120</v>
      </c>
    </row>
    <row r="617" spans="1:9" ht="15">
      <c r="A617" s="98">
        <v>609</v>
      </c>
      <c r="B617" s="522" t="s">
        <v>1266</v>
      </c>
      <c r="C617" s="522" t="s">
        <v>1726</v>
      </c>
      <c r="D617" s="522" t="s">
        <v>2202</v>
      </c>
      <c r="E617" s="536" t="s">
        <v>2459</v>
      </c>
      <c r="F617" s="490" t="s">
        <v>333</v>
      </c>
      <c r="G617" s="537">
        <v>700</v>
      </c>
      <c r="H617" s="537">
        <v>700</v>
      </c>
      <c r="I617" s="4">
        <f t="shared" si="13"/>
        <v>140</v>
      </c>
    </row>
    <row r="618" spans="1:9" ht="15">
      <c r="A618" s="98">
        <v>610</v>
      </c>
      <c r="B618" s="522" t="s">
        <v>808</v>
      </c>
      <c r="C618" s="522" t="s">
        <v>1727</v>
      </c>
      <c r="D618" s="522" t="s">
        <v>2203</v>
      </c>
      <c r="E618" s="536" t="s">
        <v>2459</v>
      </c>
      <c r="F618" s="490" t="s">
        <v>333</v>
      </c>
      <c r="G618" s="537">
        <v>800</v>
      </c>
      <c r="H618" s="537">
        <v>800</v>
      </c>
      <c r="I618" s="4">
        <f t="shared" si="13"/>
        <v>160</v>
      </c>
    </row>
    <row r="619" spans="1:9" ht="15">
      <c r="A619" s="98">
        <v>611</v>
      </c>
      <c r="B619" s="513" t="s">
        <v>1591</v>
      </c>
      <c r="C619" s="513" t="s">
        <v>1728</v>
      </c>
      <c r="D619" s="526" t="s">
        <v>2204</v>
      </c>
      <c r="E619" s="536" t="s">
        <v>2459</v>
      </c>
      <c r="F619" s="490" t="s">
        <v>333</v>
      </c>
      <c r="G619" s="537">
        <v>150</v>
      </c>
      <c r="H619" s="537">
        <v>150</v>
      </c>
      <c r="I619" s="4">
        <f t="shared" si="13"/>
        <v>30</v>
      </c>
    </row>
    <row r="620" spans="1:9" ht="15">
      <c r="A620" s="98">
        <v>612</v>
      </c>
      <c r="B620" s="522" t="s">
        <v>1498</v>
      </c>
      <c r="C620" s="522" t="s">
        <v>1729</v>
      </c>
      <c r="D620" s="522" t="s">
        <v>2205</v>
      </c>
      <c r="E620" s="536" t="s">
        <v>2459</v>
      </c>
      <c r="F620" s="490" t="s">
        <v>333</v>
      </c>
      <c r="G620" s="537">
        <v>300</v>
      </c>
      <c r="H620" s="537">
        <v>300</v>
      </c>
      <c r="I620" s="4">
        <f t="shared" si="13"/>
        <v>60</v>
      </c>
    </row>
    <row r="621" spans="1:9" ht="15">
      <c r="A621" s="98">
        <v>613</v>
      </c>
      <c r="B621" s="522" t="s">
        <v>940</v>
      </c>
      <c r="C621" s="522" t="s">
        <v>1730</v>
      </c>
      <c r="D621" s="522">
        <v>54001018043</v>
      </c>
      <c r="E621" s="536" t="s">
        <v>2459</v>
      </c>
      <c r="F621" s="490" t="s">
        <v>333</v>
      </c>
      <c r="G621" s="537">
        <v>400</v>
      </c>
      <c r="H621" s="537">
        <v>400</v>
      </c>
      <c r="I621" s="4">
        <f t="shared" si="13"/>
        <v>80</v>
      </c>
    </row>
    <row r="622" spans="1:9" ht="15">
      <c r="A622" s="98">
        <v>614</v>
      </c>
      <c r="B622" s="522" t="s">
        <v>1591</v>
      </c>
      <c r="C622" s="522" t="s">
        <v>892</v>
      </c>
      <c r="D622" s="522" t="s">
        <v>2206</v>
      </c>
      <c r="E622" s="536" t="s">
        <v>2459</v>
      </c>
      <c r="F622" s="490" t="s">
        <v>333</v>
      </c>
      <c r="G622" s="537">
        <v>400</v>
      </c>
      <c r="H622" s="537">
        <v>400</v>
      </c>
      <c r="I622" s="4">
        <f t="shared" si="13"/>
        <v>80</v>
      </c>
    </row>
    <row r="623" spans="1:9" ht="15">
      <c r="A623" s="98">
        <v>615</v>
      </c>
      <c r="B623" s="522" t="s">
        <v>588</v>
      </c>
      <c r="C623" s="522" t="s">
        <v>1731</v>
      </c>
      <c r="D623" s="522" t="s">
        <v>2207</v>
      </c>
      <c r="E623" s="536" t="s">
        <v>2459</v>
      </c>
      <c r="F623" s="490" t="s">
        <v>333</v>
      </c>
      <c r="G623" s="537">
        <v>400</v>
      </c>
      <c r="H623" s="537">
        <v>400</v>
      </c>
      <c r="I623" s="4">
        <f t="shared" si="13"/>
        <v>80</v>
      </c>
    </row>
    <row r="624" spans="1:9" ht="15">
      <c r="A624" s="98">
        <v>616</v>
      </c>
      <c r="B624" s="522" t="s">
        <v>1045</v>
      </c>
      <c r="C624" s="522" t="s">
        <v>1732</v>
      </c>
      <c r="D624" s="522">
        <v>54001003227</v>
      </c>
      <c r="E624" s="536" t="s">
        <v>2459</v>
      </c>
      <c r="F624" s="490" t="s">
        <v>333</v>
      </c>
      <c r="G624" s="537">
        <v>300</v>
      </c>
      <c r="H624" s="537">
        <v>300</v>
      </c>
      <c r="I624" s="4">
        <f t="shared" si="13"/>
        <v>60</v>
      </c>
    </row>
    <row r="625" spans="1:9" ht="15">
      <c r="A625" s="98">
        <v>617</v>
      </c>
      <c r="B625" s="522" t="s">
        <v>1733</v>
      </c>
      <c r="C625" s="522" t="s">
        <v>1734</v>
      </c>
      <c r="D625" s="522" t="s">
        <v>2208</v>
      </c>
      <c r="E625" s="536" t="s">
        <v>2459</v>
      </c>
      <c r="F625" s="490" t="s">
        <v>333</v>
      </c>
      <c r="G625" s="537">
        <v>400</v>
      </c>
      <c r="H625" s="537">
        <v>400</v>
      </c>
      <c r="I625" s="4">
        <f t="shared" si="13"/>
        <v>80</v>
      </c>
    </row>
    <row r="626" spans="1:9" ht="15">
      <c r="A626" s="98">
        <v>618</v>
      </c>
      <c r="B626" s="522" t="s">
        <v>717</v>
      </c>
      <c r="C626" s="522" t="s">
        <v>1735</v>
      </c>
      <c r="D626" s="522" t="s">
        <v>2209</v>
      </c>
      <c r="E626" s="536" t="s">
        <v>2459</v>
      </c>
      <c r="F626" s="490" t="s">
        <v>333</v>
      </c>
      <c r="G626" s="537">
        <v>1300</v>
      </c>
      <c r="H626" s="537">
        <v>1300</v>
      </c>
      <c r="I626" s="4">
        <f t="shared" si="13"/>
        <v>260</v>
      </c>
    </row>
    <row r="627" spans="1:9" ht="15">
      <c r="A627" s="98">
        <v>619</v>
      </c>
      <c r="B627" s="522" t="s">
        <v>1266</v>
      </c>
      <c r="C627" s="522" t="s">
        <v>1685</v>
      </c>
      <c r="D627" s="522" t="s">
        <v>2210</v>
      </c>
      <c r="E627" s="536" t="s">
        <v>2459</v>
      </c>
      <c r="F627" s="490" t="s">
        <v>333</v>
      </c>
      <c r="G627" s="537">
        <v>400</v>
      </c>
      <c r="H627" s="537">
        <v>400</v>
      </c>
      <c r="I627" s="4">
        <f t="shared" si="13"/>
        <v>80</v>
      </c>
    </row>
    <row r="628" spans="1:9" ht="15">
      <c r="A628" s="98">
        <v>620</v>
      </c>
      <c r="B628" s="522" t="s">
        <v>1736</v>
      </c>
      <c r="C628" s="522" t="s">
        <v>1737</v>
      </c>
      <c r="D628" s="522" t="s">
        <v>2211</v>
      </c>
      <c r="E628" s="536" t="s">
        <v>2459</v>
      </c>
      <c r="F628" s="490" t="s">
        <v>333</v>
      </c>
      <c r="G628" s="537">
        <v>600</v>
      </c>
      <c r="H628" s="537">
        <v>600</v>
      </c>
      <c r="I628" s="4">
        <f t="shared" si="13"/>
        <v>120</v>
      </c>
    </row>
    <row r="629" spans="1:9" ht="15">
      <c r="A629" s="98">
        <v>621</v>
      </c>
      <c r="B629" s="522" t="s">
        <v>515</v>
      </c>
      <c r="C629" s="522" t="s">
        <v>1738</v>
      </c>
      <c r="D629" s="522" t="s">
        <v>2212</v>
      </c>
      <c r="E629" s="536" t="s">
        <v>2459</v>
      </c>
      <c r="F629" s="490" t="s">
        <v>333</v>
      </c>
      <c r="G629" s="537">
        <v>400</v>
      </c>
      <c r="H629" s="537">
        <v>400</v>
      </c>
      <c r="I629" s="4">
        <f t="shared" si="13"/>
        <v>80</v>
      </c>
    </row>
    <row r="630" spans="1:9" ht="15">
      <c r="A630" s="98">
        <v>622</v>
      </c>
      <c r="B630" s="522" t="s">
        <v>1739</v>
      </c>
      <c r="C630" s="522" t="s">
        <v>648</v>
      </c>
      <c r="D630" s="522" t="s">
        <v>2213</v>
      </c>
      <c r="E630" s="536" t="s">
        <v>2459</v>
      </c>
      <c r="F630" s="490" t="s">
        <v>333</v>
      </c>
      <c r="G630" s="537">
        <v>300</v>
      </c>
      <c r="H630" s="537">
        <v>300</v>
      </c>
      <c r="I630" s="4">
        <f t="shared" si="13"/>
        <v>60</v>
      </c>
    </row>
    <row r="631" spans="1:9" ht="15">
      <c r="A631" s="98">
        <v>623</v>
      </c>
      <c r="B631" s="522" t="s">
        <v>1672</v>
      </c>
      <c r="C631" s="522" t="s">
        <v>1740</v>
      </c>
      <c r="D631" s="522" t="s">
        <v>2214</v>
      </c>
      <c r="E631" s="536" t="s">
        <v>2459</v>
      </c>
      <c r="F631" s="490" t="s">
        <v>333</v>
      </c>
      <c r="G631" s="537">
        <v>600</v>
      </c>
      <c r="H631" s="537">
        <v>600</v>
      </c>
      <c r="I631" s="4">
        <f t="shared" si="13"/>
        <v>120</v>
      </c>
    </row>
    <row r="632" spans="1:9" ht="15">
      <c r="A632" s="98">
        <v>624</v>
      </c>
      <c r="B632" s="513" t="s">
        <v>1741</v>
      </c>
      <c r="C632" s="513" t="s">
        <v>1742</v>
      </c>
      <c r="D632" s="526" t="s">
        <v>2215</v>
      </c>
      <c r="E632" s="536" t="s">
        <v>2459</v>
      </c>
      <c r="F632" s="490" t="s">
        <v>333</v>
      </c>
      <c r="G632" s="537">
        <v>150</v>
      </c>
      <c r="H632" s="537">
        <v>150</v>
      </c>
      <c r="I632" s="4">
        <f t="shared" si="13"/>
        <v>30</v>
      </c>
    </row>
    <row r="633" spans="1:9" ht="15">
      <c r="A633" s="98">
        <v>625</v>
      </c>
      <c r="B633" s="522" t="s">
        <v>1743</v>
      </c>
      <c r="C633" s="522" t="s">
        <v>1744</v>
      </c>
      <c r="D633" s="522" t="s">
        <v>2216</v>
      </c>
      <c r="E633" s="536" t="s">
        <v>2459</v>
      </c>
      <c r="F633" s="490" t="s">
        <v>333</v>
      </c>
      <c r="G633" s="537">
        <v>1500</v>
      </c>
      <c r="H633" s="537">
        <v>1500</v>
      </c>
      <c r="I633" s="4">
        <f t="shared" si="13"/>
        <v>300</v>
      </c>
    </row>
    <row r="634" spans="1:9" ht="15">
      <c r="A634" s="98">
        <v>626</v>
      </c>
      <c r="B634" s="522" t="s">
        <v>847</v>
      </c>
      <c r="C634" s="522" t="s">
        <v>1745</v>
      </c>
      <c r="D634" s="522" t="s">
        <v>2217</v>
      </c>
      <c r="E634" s="536" t="s">
        <v>2459</v>
      </c>
      <c r="F634" s="490" t="s">
        <v>333</v>
      </c>
      <c r="G634" s="537">
        <v>700</v>
      </c>
      <c r="H634" s="537">
        <v>700</v>
      </c>
      <c r="I634" s="4">
        <f t="shared" si="13"/>
        <v>140</v>
      </c>
    </row>
    <row r="635" spans="1:9" ht="15">
      <c r="A635" s="98">
        <v>627</v>
      </c>
      <c r="B635" s="522" t="s">
        <v>1746</v>
      </c>
      <c r="C635" s="522" t="s">
        <v>1640</v>
      </c>
      <c r="D635" s="522" t="s">
        <v>2218</v>
      </c>
      <c r="E635" s="536" t="s">
        <v>2459</v>
      </c>
      <c r="F635" s="490" t="s">
        <v>333</v>
      </c>
      <c r="G635" s="537">
        <v>500</v>
      </c>
      <c r="H635" s="537">
        <v>500</v>
      </c>
      <c r="I635" s="4">
        <f t="shared" si="13"/>
        <v>100</v>
      </c>
    </row>
    <row r="636" spans="1:9" ht="15">
      <c r="A636" s="98">
        <v>628</v>
      </c>
      <c r="B636" s="522" t="s">
        <v>515</v>
      </c>
      <c r="C636" s="522" t="s">
        <v>1747</v>
      </c>
      <c r="D636" s="522" t="s">
        <v>2219</v>
      </c>
      <c r="E636" s="536" t="s">
        <v>2459</v>
      </c>
      <c r="F636" s="490" t="s">
        <v>333</v>
      </c>
      <c r="G636" s="537">
        <v>800</v>
      </c>
      <c r="H636" s="537">
        <v>800</v>
      </c>
      <c r="I636" s="4">
        <f t="shared" si="13"/>
        <v>160</v>
      </c>
    </row>
    <row r="637" spans="1:9" ht="15">
      <c r="A637" s="98">
        <v>629</v>
      </c>
      <c r="B637" s="522" t="s">
        <v>1748</v>
      </c>
      <c r="C637" s="522" t="s">
        <v>1749</v>
      </c>
      <c r="D637" s="522" t="s">
        <v>2220</v>
      </c>
      <c r="E637" s="536" t="s">
        <v>2459</v>
      </c>
      <c r="F637" s="490" t="s">
        <v>333</v>
      </c>
      <c r="G637" s="537">
        <v>200</v>
      </c>
      <c r="H637" s="537">
        <v>200</v>
      </c>
      <c r="I637" s="4">
        <f t="shared" si="13"/>
        <v>40</v>
      </c>
    </row>
    <row r="638" spans="1:9" ht="15">
      <c r="A638" s="98">
        <v>630</v>
      </c>
      <c r="B638" s="513" t="s">
        <v>1750</v>
      </c>
      <c r="C638" s="513" t="s">
        <v>1751</v>
      </c>
      <c r="D638" s="526" t="s">
        <v>2221</v>
      </c>
      <c r="E638" s="536" t="s">
        <v>2459</v>
      </c>
      <c r="F638" s="490" t="s">
        <v>333</v>
      </c>
      <c r="G638" s="537">
        <v>150</v>
      </c>
      <c r="H638" s="537">
        <v>150</v>
      </c>
      <c r="I638" s="4">
        <f t="shared" si="13"/>
        <v>30</v>
      </c>
    </row>
    <row r="639" spans="1:9" ht="15">
      <c r="A639" s="98">
        <v>631</v>
      </c>
      <c r="B639" s="513" t="s">
        <v>1592</v>
      </c>
      <c r="C639" s="513" t="s">
        <v>1752</v>
      </c>
      <c r="D639" s="513" t="s">
        <v>2222</v>
      </c>
      <c r="E639" s="536" t="s">
        <v>2459</v>
      </c>
      <c r="F639" s="490" t="s">
        <v>333</v>
      </c>
      <c r="G639" s="537">
        <v>3250</v>
      </c>
      <c r="H639" s="537">
        <v>3250</v>
      </c>
      <c r="I639" s="4">
        <f t="shared" si="13"/>
        <v>650</v>
      </c>
    </row>
    <row r="640" spans="1:9" ht="15">
      <c r="A640" s="98">
        <v>632</v>
      </c>
      <c r="B640" s="513" t="s">
        <v>821</v>
      </c>
      <c r="C640" s="513" t="s">
        <v>1753</v>
      </c>
      <c r="D640" s="513" t="s">
        <v>2223</v>
      </c>
      <c r="E640" s="536" t="s">
        <v>2459</v>
      </c>
      <c r="F640" s="490" t="s">
        <v>333</v>
      </c>
      <c r="G640" s="537">
        <v>400</v>
      </c>
      <c r="H640" s="537">
        <v>400</v>
      </c>
      <c r="I640" s="4">
        <f t="shared" si="13"/>
        <v>80</v>
      </c>
    </row>
    <row r="641" spans="1:9" ht="15">
      <c r="A641" s="98">
        <v>633</v>
      </c>
      <c r="B641" s="513" t="s">
        <v>515</v>
      </c>
      <c r="C641" s="513" t="s">
        <v>652</v>
      </c>
      <c r="D641" s="513" t="s">
        <v>2224</v>
      </c>
      <c r="E641" s="536" t="s">
        <v>2459</v>
      </c>
      <c r="F641" s="490" t="s">
        <v>333</v>
      </c>
      <c r="G641" s="537">
        <v>450</v>
      </c>
      <c r="H641" s="537">
        <v>450</v>
      </c>
      <c r="I641" s="4">
        <f t="shared" si="13"/>
        <v>90</v>
      </c>
    </row>
    <row r="642" spans="1:9" ht="15">
      <c r="A642" s="98">
        <v>634</v>
      </c>
      <c r="B642" s="513" t="s">
        <v>1324</v>
      </c>
      <c r="C642" s="513" t="s">
        <v>1754</v>
      </c>
      <c r="D642" s="513" t="s">
        <v>2225</v>
      </c>
      <c r="E642" s="536" t="s">
        <v>2459</v>
      </c>
      <c r="F642" s="490" t="s">
        <v>333</v>
      </c>
      <c r="G642" s="537">
        <v>250</v>
      </c>
      <c r="H642" s="537">
        <v>250</v>
      </c>
      <c r="I642" s="4">
        <f t="shared" si="13"/>
        <v>50</v>
      </c>
    </row>
    <row r="643" spans="1:9" ht="15">
      <c r="A643" s="98">
        <v>635</v>
      </c>
      <c r="B643" s="513" t="s">
        <v>1592</v>
      </c>
      <c r="C643" s="513" t="s">
        <v>1755</v>
      </c>
      <c r="D643" s="513" t="s">
        <v>2226</v>
      </c>
      <c r="E643" s="536" t="s">
        <v>2459</v>
      </c>
      <c r="F643" s="490" t="s">
        <v>333</v>
      </c>
      <c r="G643" s="537">
        <v>450</v>
      </c>
      <c r="H643" s="537">
        <v>450</v>
      </c>
      <c r="I643" s="4">
        <f t="shared" si="13"/>
        <v>90</v>
      </c>
    </row>
    <row r="644" spans="1:9" ht="15">
      <c r="A644" s="98">
        <v>636</v>
      </c>
      <c r="B644" s="513" t="s">
        <v>642</v>
      </c>
      <c r="C644" s="513" t="s">
        <v>1212</v>
      </c>
      <c r="D644" s="513" t="s">
        <v>2227</v>
      </c>
      <c r="E644" s="536" t="s">
        <v>2459</v>
      </c>
      <c r="F644" s="490" t="s">
        <v>333</v>
      </c>
      <c r="G644" s="537">
        <v>450</v>
      </c>
      <c r="H644" s="537">
        <v>450</v>
      </c>
      <c r="I644" s="4">
        <f t="shared" si="13"/>
        <v>90</v>
      </c>
    </row>
    <row r="645" spans="1:9" ht="15">
      <c r="A645" s="98">
        <v>637</v>
      </c>
      <c r="B645" s="513" t="s">
        <v>1756</v>
      </c>
      <c r="C645" s="513" t="s">
        <v>1757</v>
      </c>
      <c r="D645" s="513" t="s">
        <v>2228</v>
      </c>
      <c r="E645" s="536" t="s">
        <v>2459</v>
      </c>
      <c r="F645" s="490" t="s">
        <v>333</v>
      </c>
      <c r="G645" s="537">
        <v>500</v>
      </c>
      <c r="H645" s="537">
        <v>500</v>
      </c>
      <c r="I645" s="4">
        <f t="shared" si="13"/>
        <v>100</v>
      </c>
    </row>
    <row r="646" spans="1:9" ht="15">
      <c r="A646" s="98">
        <v>638</v>
      </c>
      <c r="B646" s="513" t="s">
        <v>675</v>
      </c>
      <c r="C646" s="513" t="s">
        <v>1758</v>
      </c>
      <c r="D646" s="513" t="s">
        <v>2229</v>
      </c>
      <c r="E646" s="536" t="s">
        <v>2459</v>
      </c>
      <c r="F646" s="490" t="s">
        <v>333</v>
      </c>
      <c r="G646" s="537">
        <v>500</v>
      </c>
      <c r="H646" s="537">
        <v>500</v>
      </c>
      <c r="I646" s="4">
        <f t="shared" si="13"/>
        <v>100</v>
      </c>
    </row>
    <row r="647" spans="1:9" ht="15">
      <c r="A647" s="98">
        <v>639</v>
      </c>
      <c r="B647" s="513" t="s">
        <v>668</v>
      </c>
      <c r="C647" s="513" t="s">
        <v>1759</v>
      </c>
      <c r="D647" s="513" t="s">
        <v>2230</v>
      </c>
      <c r="E647" s="536" t="s">
        <v>2459</v>
      </c>
      <c r="F647" s="490" t="s">
        <v>333</v>
      </c>
      <c r="G647" s="537">
        <v>450</v>
      </c>
      <c r="H647" s="537">
        <v>450</v>
      </c>
      <c r="I647" s="4">
        <f t="shared" si="13"/>
        <v>90</v>
      </c>
    </row>
    <row r="648" spans="1:9" ht="15">
      <c r="A648" s="98">
        <v>640</v>
      </c>
      <c r="B648" s="513" t="s">
        <v>808</v>
      </c>
      <c r="C648" s="513" t="s">
        <v>1760</v>
      </c>
      <c r="D648" s="526" t="s">
        <v>2231</v>
      </c>
      <c r="E648" s="536" t="s">
        <v>2459</v>
      </c>
      <c r="F648" s="490" t="s">
        <v>333</v>
      </c>
      <c r="G648" s="537">
        <v>150</v>
      </c>
      <c r="H648" s="537">
        <v>150</v>
      </c>
      <c r="I648" s="4">
        <f t="shared" si="13"/>
        <v>30</v>
      </c>
    </row>
    <row r="649" spans="1:9" ht="15">
      <c r="A649" s="98">
        <v>641</v>
      </c>
      <c r="B649" s="508" t="s">
        <v>1761</v>
      </c>
      <c r="C649" s="508" t="s">
        <v>1762</v>
      </c>
      <c r="D649" s="508">
        <v>60001152531</v>
      </c>
      <c r="E649" s="536" t="s">
        <v>2459</v>
      </c>
      <c r="F649" s="490" t="s">
        <v>333</v>
      </c>
      <c r="G649" s="537">
        <v>700</v>
      </c>
      <c r="H649" s="537">
        <v>700</v>
      </c>
      <c r="I649" s="4">
        <f t="shared" ref="I649:I664" si="14">G649*20%</f>
        <v>140</v>
      </c>
    </row>
    <row r="650" spans="1:9" ht="15">
      <c r="A650" s="98">
        <v>642</v>
      </c>
      <c r="B650" s="522" t="s">
        <v>1288</v>
      </c>
      <c r="C650" s="522" t="s">
        <v>1763</v>
      </c>
      <c r="D650" s="522" t="s">
        <v>2232</v>
      </c>
      <c r="E650" s="536" t="s">
        <v>2459</v>
      </c>
      <c r="F650" s="490" t="s">
        <v>333</v>
      </c>
      <c r="G650" s="537">
        <v>100</v>
      </c>
      <c r="H650" s="537">
        <v>100</v>
      </c>
      <c r="I650" s="4">
        <f t="shared" si="14"/>
        <v>20</v>
      </c>
    </row>
    <row r="651" spans="1:9" ht="15">
      <c r="A651" s="98">
        <v>643</v>
      </c>
      <c r="B651" s="522" t="s">
        <v>592</v>
      </c>
      <c r="C651" s="522" t="s">
        <v>1764</v>
      </c>
      <c r="D651" s="522">
        <v>60001141826</v>
      </c>
      <c r="E651" s="536" t="s">
        <v>2459</v>
      </c>
      <c r="F651" s="490" t="s">
        <v>333</v>
      </c>
      <c r="G651" s="537">
        <v>300</v>
      </c>
      <c r="H651" s="537">
        <v>300</v>
      </c>
      <c r="I651" s="4">
        <f t="shared" si="14"/>
        <v>60</v>
      </c>
    </row>
    <row r="652" spans="1:9" ht="15">
      <c r="A652" s="98">
        <v>644</v>
      </c>
      <c r="B652" s="522" t="s">
        <v>558</v>
      </c>
      <c r="C652" s="522" t="s">
        <v>1248</v>
      </c>
      <c r="D652" s="522">
        <v>60001094962</v>
      </c>
      <c r="E652" s="536" t="s">
        <v>2459</v>
      </c>
      <c r="F652" s="490" t="s">
        <v>333</v>
      </c>
      <c r="G652" s="537">
        <v>300</v>
      </c>
      <c r="H652" s="537">
        <v>300</v>
      </c>
      <c r="I652" s="4">
        <f t="shared" si="14"/>
        <v>60</v>
      </c>
    </row>
    <row r="653" spans="1:9" ht="15">
      <c r="A653" s="98">
        <v>645</v>
      </c>
      <c r="B653" s="522" t="s">
        <v>1326</v>
      </c>
      <c r="C653" s="522" t="s">
        <v>1765</v>
      </c>
      <c r="D653" s="522">
        <v>49001015199</v>
      </c>
      <c r="E653" s="536" t="s">
        <v>2459</v>
      </c>
      <c r="F653" s="490" t="s">
        <v>333</v>
      </c>
      <c r="G653" s="537">
        <v>800</v>
      </c>
      <c r="H653" s="537">
        <v>800</v>
      </c>
      <c r="I653" s="4">
        <f t="shared" si="14"/>
        <v>160</v>
      </c>
    </row>
    <row r="654" spans="1:9" ht="15">
      <c r="A654" s="98">
        <v>646</v>
      </c>
      <c r="B654" s="522" t="s">
        <v>534</v>
      </c>
      <c r="C654" s="522" t="s">
        <v>1766</v>
      </c>
      <c r="D654" s="522">
        <v>60001006171</v>
      </c>
      <c r="E654" s="536" t="s">
        <v>2459</v>
      </c>
      <c r="F654" s="490" t="s">
        <v>333</v>
      </c>
      <c r="G654" s="537">
        <v>200</v>
      </c>
      <c r="H654" s="537">
        <v>200</v>
      </c>
      <c r="I654" s="4">
        <f t="shared" si="14"/>
        <v>40</v>
      </c>
    </row>
    <row r="655" spans="1:9" ht="15">
      <c r="A655" s="98">
        <v>647</v>
      </c>
      <c r="B655" s="522" t="s">
        <v>1767</v>
      </c>
      <c r="C655" s="522" t="s">
        <v>1728</v>
      </c>
      <c r="D655" s="522">
        <v>55001009931</v>
      </c>
      <c r="E655" s="536" t="s">
        <v>2459</v>
      </c>
      <c r="F655" s="490" t="s">
        <v>333</v>
      </c>
      <c r="G655" s="537">
        <v>800</v>
      </c>
      <c r="H655" s="537">
        <v>800</v>
      </c>
      <c r="I655" s="4">
        <f t="shared" si="14"/>
        <v>160</v>
      </c>
    </row>
    <row r="656" spans="1:9" ht="15">
      <c r="A656" s="98">
        <v>648</v>
      </c>
      <c r="B656" s="522" t="s">
        <v>1768</v>
      </c>
      <c r="C656" s="523" t="s">
        <v>1701</v>
      </c>
      <c r="D656" s="522" t="s">
        <v>2233</v>
      </c>
      <c r="E656" s="536" t="s">
        <v>2459</v>
      </c>
      <c r="F656" s="490" t="s">
        <v>333</v>
      </c>
      <c r="G656" s="537">
        <v>100</v>
      </c>
      <c r="H656" s="537">
        <v>100</v>
      </c>
      <c r="I656" s="4">
        <f t="shared" si="14"/>
        <v>20</v>
      </c>
    </row>
    <row r="657" spans="1:9" ht="15">
      <c r="A657" s="98">
        <v>649</v>
      </c>
      <c r="B657" s="522" t="s">
        <v>1084</v>
      </c>
      <c r="C657" s="522" t="s">
        <v>1769</v>
      </c>
      <c r="D657" s="522" t="s">
        <v>2234</v>
      </c>
      <c r="E657" s="536" t="s">
        <v>2459</v>
      </c>
      <c r="F657" s="490" t="s">
        <v>333</v>
      </c>
      <c r="G657" s="537">
        <v>100</v>
      </c>
      <c r="H657" s="537">
        <v>100</v>
      </c>
      <c r="I657" s="4">
        <f t="shared" si="14"/>
        <v>20</v>
      </c>
    </row>
    <row r="658" spans="1:9" ht="15">
      <c r="A658" s="98">
        <v>650</v>
      </c>
      <c r="B658" s="522" t="s">
        <v>515</v>
      </c>
      <c r="C658" s="522" t="s">
        <v>1770</v>
      </c>
      <c r="D658" s="522" t="s">
        <v>2235</v>
      </c>
      <c r="E658" s="536" t="s">
        <v>2459</v>
      </c>
      <c r="F658" s="490" t="s">
        <v>333</v>
      </c>
      <c r="G658" s="537">
        <v>100</v>
      </c>
      <c r="H658" s="537">
        <v>100</v>
      </c>
      <c r="I658" s="4">
        <f t="shared" si="14"/>
        <v>20</v>
      </c>
    </row>
    <row r="659" spans="1:9" ht="15">
      <c r="A659" s="98">
        <v>651</v>
      </c>
      <c r="B659" s="522" t="s">
        <v>693</v>
      </c>
      <c r="C659" s="522" t="s">
        <v>1771</v>
      </c>
      <c r="D659" s="522" t="s">
        <v>2236</v>
      </c>
      <c r="E659" s="536" t="s">
        <v>2459</v>
      </c>
      <c r="F659" s="490" t="s">
        <v>333</v>
      </c>
      <c r="G659" s="537">
        <v>100</v>
      </c>
      <c r="H659" s="537">
        <v>100</v>
      </c>
      <c r="I659" s="4">
        <f t="shared" si="14"/>
        <v>20</v>
      </c>
    </row>
    <row r="660" spans="1:9" ht="15">
      <c r="A660" s="98">
        <v>652</v>
      </c>
      <c r="B660" s="522" t="s">
        <v>847</v>
      </c>
      <c r="C660" s="522" t="s">
        <v>1772</v>
      </c>
      <c r="D660" s="522" t="s">
        <v>2237</v>
      </c>
      <c r="E660" s="536" t="s">
        <v>2459</v>
      </c>
      <c r="F660" s="490" t="s">
        <v>333</v>
      </c>
      <c r="G660" s="537">
        <v>100</v>
      </c>
      <c r="H660" s="537">
        <v>100</v>
      </c>
      <c r="I660" s="4">
        <f t="shared" si="14"/>
        <v>20</v>
      </c>
    </row>
    <row r="661" spans="1:9" ht="15">
      <c r="A661" s="98">
        <v>653</v>
      </c>
      <c r="B661" s="522" t="s">
        <v>1226</v>
      </c>
      <c r="C661" s="522" t="s">
        <v>1665</v>
      </c>
      <c r="D661" s="522" t="s">
        <v>2238</v>
      </c>
      <c r="E661" s="536" t="s">
        <v>2459</v>
      </c>
      <c r="F661" s="490" t="s">
        <v>333</v>
      </c>
      <c r="G661" s="537">
        <v>100</v>
      </c>
      <c r="H661" s="537">
        <v>100</v>
      </c>
      <c r="I661" s="4">
        <f t="shared" si="14"/>
        <v>20</v>
      </c>
    </row>
    <row r="662" spans="1:9" ht="15">
      <c r="A662" s="98">
        <v>654</v>
      </c>
      <c r="B662" s="522" t="s">
        <v>761</v>
      </c>
      <c r="C662" s="522" t="s">
        <v>1583</v>
      </c>
      <c r="D662" s="522" t="s">
        <v>2239</v>
      </c>
      <c r="E662" s="536" t="s">
        <v>2459</v>
      </c>
      <c r="F662" s="490" t="s">
        <v>333</v>
      </c>
      <c r="G662" s="537">
        <v>100</v>
      </c>
      <c r="H662" s="537">
        <v>100</v>
      </c>
      <c r="I662" s="4">
        <f t="shared" si="14"/>
        <v>20</v>
      </c>
    </row>
    <row r="663" spans="1:9" ht="15">
      <c r="A663" s="98">
        <v>655</v>
      </c>
      <c r="B663" s="522" t="s">
        <v>1773</v>
      </c>
      <c r="C663" s="522" t="s">
        <v>1774</v>
      </c>
      <c r="D663" s="522" t="s">
        <v>2240</v>
      </c>
      <c r="E663" s="536" t="s">
        <v>2459</v>
      </c>
      <c r="F663" s="490" t="s">
        <v>333</v>
      </c>
      <c r="G663" s="537">
        <v>100</v>
      </c>
      <c r="H663" s="537">
        <v>100</v>
      </c>
      <c r="I663" s="4">
        <f t="shared" si="14"/>
        <v>20</v>
      </c>
    </row>
    <row r="664" spans="1:9" ht="15">
      <c r="A664" s="98">
        <v>656</v>
      </c>
      <c r="B664" s="522" t="s">
        <v>1775</v>
      </c>
      <c r="C664" s="522" t="s">
        <v>1776</v>
      </c>
      <c r="D664" s="522" t="s">
        <v>2241</v>
      </c>
      <c r="E664" s="536" t="s">
        <v>2459</v>
      </c>
      <c r="F664" s="490" t="s">
        <v>333</v>
      </c>
      <c r="G664" s="537">
        <v>100</v>
      </c>
      <c r="H664" s="537">
        <v>100</v>
      </c>
      <c r="I664" s="4">
        <f t="shared" si="14"/>
        <v>20</v>
      </c>
    </row>
    <row r="665" spans="1:9" ht="15">
      <c r="A665" s="98">
        <v>657</v>
      </c>
      <c r="B665" s="522" t="s">
        <v>1777</v>
      </c>
      <c r="C665" s="522" t="s">
        <v>1778</v>
      </c>
      <c r="D665" s="522" t="s">
        <v>2242</v>
      </c>
      <c r="E665" s="536" t="s">
        <v>2459</v>
      </c>
      <c r="F665" s="490" t="s">
        <v>333</v>
      </c>
      <c r="G665" s="537">
        <v>100</v>
      </c>
      <c r="H665" s="537">
        <v>100</v>
      </c>
      <c r="I665" s="4">
        <f t="shared" ref="I665:I728" si="15">G665*20%</f>
        <v>20</v>
      </c>
    </row>
    <row r="666" spans="1:9" ht="15">
      <c r="A666" s="98">
        <v>658</v>
      </c>
      <c r="B666" s="522" t="s">
        <v>1779</v>
      </c>
      <c r="C666" s="522" t="s">
        <v>1662</v>
      </c>
      <c r="D666" s="522" t="s">
        <v>2243</v>
      </c>
      <c r="E666" s="536" t="s">
        <v>2459</v>
      </c>
      <c r="F666" s="490" t="s">
        <v>333</v>
      </c>
      <c r="G666" s="537">
        <v>100</v>
      </c>
      <c r="H666" s="537">
        <v>100</v>
      </c>
      <c r="I666" s="4">
        <f t="shared" si="15"/>
        <v>20</v>
      </c>
    </row>
    <row r="667" spans="1:9" ht="15">
      <c r="A667" s="98">
        <v>659</v>
      </c>
      <c r="B667" s="522" t="s">
        <v>1780</v>
      </c>
      <c r="C667" s="522" t="s">
        <v>1587</v>
      </c>
      <c r="D667" s="522" t="s">
        <v>2244</v>
      </c>
      <c r="E667" s="536" t="s">
        <v>2459</v>
      </c>
      <c r="F667" s="490" t="s">
        <v>333</v>
      </c>
      <c r="G667" s="537">
        <v>100</v>
      </c>
      <c r="H667" s="537">
        <v>100</v>
      </c>
      <c r="I667" s="4">
        <f t="shared" si="15"/>
        <v>20</v>
      </c>
    </row>
    <row r="668" spans="1:9" ht="15">
      <c r="A668" s="98">
        <v>660</v>
      </c>
      <c r="B668" s="522" t="s">
        <v>847</v>
      </c>
      <c r="C668" s="522" t="s">
        <v>1781</v>
      </c>
      <c r="D668" s="522" t="s">
        <v>2245</v>
      </c>
      <c r="E668" s="536" t="s">
        <v>2459</v>
      </c>
      <c r="F668" s="490" t="s">
        <v>333</v>
      </c>
      <c r="G668" s="537">
        <v>100</v>
      </c>
      <c r="H668" s="537">
        <v>100</v>
      </c>
      <c r="I668" s="4">
        <f t="shared" si="15"/>
        <v>20</v>
      </c>
    </row>
    <row r="669" spans="1:9" ht="15">
      <c r="A669" s="98">
        <v>661</v>
      </c>
      <c r="B669" s="522" t="s">
        <v>1775</v>
      </c>
      <c r="C669" s="522" t="s">
        <v>1782</v>
      </c>
      <c r="D669" s="522" t="s">
        <v>2246</v>
      </c>
      <c r="E669" s="536" t="s">
        <v>2459</v>
      </c>
      <c r="F669" s="490" t="s">
        <v>333</v>
      </c>
      <c r="G669" s="537">
        <v>100</v>
      </c>
      <c r="H669" s="537">
        <v>100</v>
      </c>
      <c r="I669" s="4">
        <f t="shared" si="15"/>
        <v>20</v>
      </c>
    </row>
    <row r="670" spans="1:9" ht="15">
      <c r="A670" s="98">
        <v>662</v>
      </c>
      <c r="B670" s="522" t="s">
        <v>1210</v>
      </c>
      <c r="C670" s="522" t="s">
        <v>1783</v>
      </c>
      <c r="D670" s="522" t="s">
        <v>2247</v>
      </c>
      <c r="E670" s="536" t="s">
        <v>2459</v>
      </c>
      <c r="F670" s="490" t="s">
        <v>333</v>
      </c>
      <c r="G670" s="537">
        <v>100</v>
      </c>
      <c r="H670" s="537">
        <v>100</v>
      </c>
      <c r="I670" s="4">
        <f t="shared" si="15"/>
        <v>20</v>
      </c>
    </row>
    <row r="671" spans="1:9" ht="15">
      <c r="A671" s="98">
        <v>663</v>
      </c>
      <c r="B671" s="522" t="s">
        <v>653</v>
      </c>
      <c r="C671" s="522" t="s">
        <v>1784</v>
      </c>
      <c r="D671" s="522" t="s">
        <v>2248</v>
      </c>
      <c r="E671" s="536" t="s">
        <v>2459</v>
      </c>
      <c r="F671" s="490" t="s">
        <v>333</v>
      </c>
      <c r="G671" s="537">
        <v>100</v>
      </c>
      <c r="H671" s="537">
        <v>100</v>
      </c>
      <c r="I671" s="4">
        <f t="shared" si="15"/>
        <v>20</v>
      </c>
    </row>
    <row r="672" spans="1:9" ht="15">
      <c r="A672" s="98">
        <v>664</v>
      </c>
      <c r="B672" s="522" t="s">
        <v>1780</v>
      </c>
      <c r="C672" s="522" t="s">
        <v>1703</v>
      </c>
      <c r="D672" s="522" t="s">
        <v>2249</v>
      </c>
      <c r="E672" s="536" t="s">
        <v>2459</v>
      </c>
      <c r="F672" s="490" t="s">
        <v>333</v>
      </c>
      <c r="G672" s="537">
        <v>100</v>
      </c>
      <c r="H672" s="537">
        <v>100</v>
      </c>
      <c r="I672" s="4">
        <f t="shared" si="15"/>
        <v>20</v>
      </c>
    </row>
    <row r="673" spans="1:9" ht="15">
      <c r="A673" s="98">
        <v>665</v>
      </c>
      <c r="B673" s="522" t="s">
        <v>1780</v>
      </c>
      <c r="C673" s="522" t="s">
        <v>1785</v>
      </c>
      <c r="D673" s="522" t="s">
        <v>2250</v>
      </c>
      <c r="E673" s="536" t="s">
        <v>2459</v>
      </c>
      <c r="F673" s="490" t="s">
        <v>333</v>
      </c>
      <c r="G673" s="537">
        <v>100</v>
      </c>
      <c r="H673" s="537">
        <v>100</v>
      </c>
      <c r="I673" s="4">
        <f t="shared" si="15"/>
        <v>20</v>
      </c>
    </row>
    <row r="674" spans="1:9" ht="15">
      <c r="A674" s="98">
        <v>666</v>
      </c>
      <c r="B674" s="522" t="s">
        <v>1522</v>
      </c>
      <c r="C674" s="522" t="s">
        <v>1786</v>
      </c>
      <c r="D674" s="522" t="s">
        <v>2251</v>
      </c>
      <c r="E674" s="536" t="s">
        <v>2459</v>
      </c>
      <c r="F674" s="490" t="s">
        <v>333</v>
      </c>
      <c r="G674" s="537">
        <v>100</v>
      </c>
      <c r="H674" s="537">
        <v>100</v>
      </c>
      <c r="I674" s="4">
        <f t="shared" si="15"/>
        <v>20</v>
      </c>
    </row>
    <row r="675" spans="1:9" ht="15">
      <c r="A675" s="98">
        <v>667</v>
      </c>
      <c r="B675" s="522" t="s">
        <v>515</v>
      </c>
      <c r="C675" s="522" t="s">
        <v>1714</v>
      </c>
      <c r="D675" s="522" t="s">
        <v>2252</v>
      </c>
      <c r="E675" s="536" t="s">
        <v>2459</v>
      </c>
      <c r="F675" s="490" t="s">
        <v>333</v>
      </c>
      <c r="G675" s="537">
        <v>100</v>
      </c>
      <c r="H675" s="537">
        <v>100</v>
      </c>
      <c r="I675" s="4">
        <f t="shared" si="15"/>
        <v>20</v>
      </c>
    </row>
    <row r="676" spans="1:9" ht="15">
      <c r="A676" s="98">
        <v>668</v>
      </c>
      <c r="B676" s="522" t="s">
        <v>668</v>
      </c>
      <c r="C676" s="522" t="s">
        <v>1667</v>
      </c>
      <c r="D676" s="522" t="s">
        <v>2253</v>
      </c>
      <c r="E676" s="536" t="s">
        <v>2459</v>
      </c>
      <c r="F676" s="490" t="s">
        <v>333</v>
      </c>
      <c r="G676" s="537">
        <v>100</v>
      </c>
      <c r="H676" s="537">
        <v>100</v>
      </c>
      <c r="I676" s="4">
        <f t="shared" si="15"/>
        <v>20</v>
      </c>
    </row>
    <row r="677" spans="1:9" ht="15">
      <c r="A677" s="98">
        <v>669</v>
      </c>
      <c r="B677" s="522" t="s">
        <v>1197</v>
      </c>
      <c r="C677" s="522" t="s">
        <v>1787</v>
      </c>
      <c r="D677" s="522" t="s">
        <v>2254</v>
      </c>
      <c r="E677" s="536" t="s">
        <v>2459</v>
      </c>
      <c r="F677" s="490" t="s">
        <v>333</v>
      </c>
      <c r="G677" s="537">
        <v>100</v>
      </c>
      <c r="H677" s="537">
        <v>100</v>
      </c>
      <c r="I677" s="4">
        <f t="shared" si="15"/>
        <v>20</v>
      </c>
    </row>
    <row r="678" spans="1:9" ht="15">
      <c r="A678" s="98">
        <v>670</v>
      </c>
      <c r="B678" s="522" t="s">
        <v>693</v>
      </c>
      <c r="C678" s="522" t="s">
        <v>1788</v>
      </c>
      <c r="D678" s="522" t="s">
        <v>2255</v>
      </c>
      <c r="E678" s="536" t="s">
        <v>2459</v>
      </c>
      <c r="F678" s="490" t="s">
        <v>333</v>
      </c>
      <c r="G678" s="537">
        <v>100</v>
      </c>
      <c r="H678" s="537">
        <v>100</v>
      </c>
      <c r="I678" s="4">
        <f t="shared" si="15"/>
        <v>20</v>
      </c>
    </row>
    <row r="679" spans="1:9" ht="15">
      <c r="A679" s="98">
        <v>671</v>
      </c>
      <c r="B679" s="522" t="s">
        <v>858</v>
      </c>
      <c r="C679" s="522" t="s">
        <v>1782</v>
      </c>
      <c r="D679" s="522" t="s">
        <v>2256</v>
      </c>
      <c r="E679" s="536" t="s">
        <v>2459</v>
      </c>
      <c r="F679" s="490" t="s">
        <v>333</v>
      </c>
      <c r="G679" s="537">
        <v>100</v>
      </c>
      <c r="H679" s="537">
        <v>100</v>
      </c>
      <c r="I679" s="4">
        <f t="shared" si="15"/>
        <v>20</v>
      </c>
    </row>
    <row r="680" spans="1:9" ht="15">
      <c r="A680" s="98">
        <v>672</v>
      </c>
      <c r="B680" s="522" t="s">
        <v>808</v>
      </c>
      <c r="C680" s="522" t="s">
        <v>810</v>
      </c>
      <c r="D680" s="522" t="s">
        <v>2257</v>
      </c>
      <c r="E680" s="536" t="s">
        <v>2459</v>
      </c>
      <c r="F680" s="490" t="s">
        <v>333</v>
      </c>
      <c r="G680" s="537">
        <v>100</v>
      </c>
      <c r="H680" s="537">
        <v>100</v>
      </c>
      <c r="I680" s="4">
        <f t="shared" si="15"/>
        <v>20</v>
      </c>
    </row>
    <row r="681" spans="1:9" ht="15">
      <c r="A681" s="98">
        <v>673</v>
      </c>
      <c r="B681" s="522" t="s">
        <v>1789</v>
      </c>
      <c r="C681" s="522" t="s">
        <v>1790</v>
      </c>
      <c r="D681" s="522" t="s">
        <v>2258</v>
      </c>
      <c r="E681" s="536" t="s">
        <v>2459</v>
      </c>
      <c r="F681" s="490" t="s">
        <v>333</v>
      </c>
      <c r="G681" s="537">
        <v>100</v>
      </c>
      <c r="H681" s="537">
        <v>100</v>
      </c>
      <c r="I681" s="4">
        <f t="shared" si="15"/>
        <v>20</v>
      </c>
    </row>
    <row r="682" spans="1:9" ht="15">
      <c r="A682" s="98">
        <v>674</v>
      </c>
      <c r="B682" s="522" t="s">
        <v>1780</v>
      </c>
      <c r="C682" s="522" t="s">
        <v>1791</v>
      </c>
      <c r="D682" s="522" t="s">
        <v>2259</v>
      </c>
      <c r="E682" s="536" t="s">
        <v>2459</v>
      </c>
      <c r="F682" s="490" t="s">
        <v>333</v>
      </c>
      <c r="G682" s="537">
        <v>100</v>
      </c>
      <c r="H682" s="537">
        <v>100</v>
      </c>
      <c r="I682" s="4">
        <f t="shared" si="15"/>
        <v>20</v>
      </c>
    </row>
    <row r="683" spans="1:9" ht="15">
      <c r="A683" s="98">
        <v>675</v>
      </c>
      <c r="B683" s="522" t="s">
        <v>1326</v>
      </c>
      <c r="C683" s="522" t="s">
        <v>1792</v>
      </c>
      <c r="D683" s="522" t="s">
        <v>2260</v>
      </c>
      <c r="E683" s="536" t="s">
        <v>2459</v>
      </c>
      <c r="F683" s="490" t="s">
        <v>333</v>
      </c>
      <c r="G683" s="537">
        <v>100</v>
      </c>
      <c r="H683" s="537">
        <v>100</v>
      </c>
      <c r="I683" s="4">
        <f t="shared" si="15"/>
        <v>20</v>
      </c>
    </row>
    <row r="684" spans="1:9" ht="15">
      <c r="A684" s="98">
        <v>676</v>
      </c>
      <c r="B684" s="522" t="s">
        <v>1793</v>
      </c>
      <c r="C684" s="522" t="s">
        <v>1308</v>
      </c>
      <c r="D684" s="522" t="s">
        <v>2261</v>
      </c>
      <c r="E684" s="536" t="s">
        <v>2459</v>
      </c>
      <c r="F684" s="490" t="s">
        <v>333</v>
      </c>
      <c r="G684" s="537">
        <v>100</v>
      </c>
      <c r="H684" s="537">
        <v>100</v>
      </c>
      <c r="I684" s="4">
        <f t="shared" si="15"/>
        <v>20</v>
      </c>
    </row>
    <row r="685" spans="1:9" ht="15">
      <c r="A685" s="98">
        <v>677</v>
      </c>
      <c r="B685" s="522" t="s">
        <v>1794</v>
      </c>
      <c r="C685" s="522" t="s">
        <v>1795</v>
      </c>
      <c r="D685" s="522" t="s">
        <v>2262</v>
      </c>
      <c r="E685" s="536" t="s">
        <v>2459</v>
      </c>
      <c r="F685" s="490" t="s">
        <v>333</v>
      </c>
      <c r="G685" s="537">
        <v>100</v>
      </c>
      <c r="H685" s="537">
        <v>100</v>
      </c>
      <c r="I685" s="4">
        <f t="shared" si="15"/>
        <v>20</v>
      </c>
    </row>
    <row r="686" spans="1:9" ht="15">
      <c r="A686" s="98">
        <v>678</v>
      </c>
      <c r="B686" s="522" t="s">
        <v>1796</v>
      </c>
      <c r="C686" s="522" t="s">
        <v>1797</v>
      </c>
      <c r="D686" s="522" t="s">
        <v>2263</v>
      </c>
      <c r="E686" s="536" t="s">
        <v>2459</v>
      </c>
      <c r="F686" s="490" t="s">
        <v>333</v>
      </c>
      <c r="G686" s="537">
        <v>100</v>
      </c>
      <c r="H686" s="537">
        <v>100</v>
      </c>
      <c r="I686" s="4">
        <f t="shared" si="15"/>
        <v>20</v>
      </c>
    </row>
    <row r="687" spans="1:9" ht="15">
      <c r="A687" s="98">
        <v>679</v>
      </c>
      <c r="B687" s="522" t="s">
        <v>1522</v>
      </c>
      <c r="C687" s="522" t="s">
        <v>1798</v>
      </c>
      <c r="D687" s="522" t="s">
        <v>2264</v>
      </c>
      <c r="E687" s="536" t="s">
        <v>2459</v>
      </c>
      <c r="F687" s="490" t="s">
        <v>333</v>
      </c>
      <c r="G687" s="537">
        <v>100</v>
      </c>
      <c r="H687" s="537">
        <v>100</v>
      </c>
      <c r="I687" s="4">
        <f t="shared" si="15"/>
        <v>20</v>
      </c>
    </row>
    <row r="688" spans="1:9" ht="15">
      <c r="A688" s="98">
        <v>680</v>
      </c>
      <c r="B688" s="522" t="s">
        <v>1780</v>
      </c>
      <c r="C688" s="522" t="s">
        <v>1240</v>
      </c>
      <c r="D688" s="522" t="s">
        <v>2265</v>
      </c>
      <c r="E688" s="536" t="s">
        <v>2459</v>
      </c>
      <c r="F688" s="490" t="s">
        <v>333</v>
      </c>
      <c r="G688" s="537">
        <v>100</v>
      </c>
      <c r="H688" s="537">
        <v>100</v>
      </c>
      <c r="I688" s="4">
        <f t="shared" si="15"/>
        <v>20</v>
      </c>
    </row>
    <row r="689" spans="1:9" ht="15">
      <c r="A689" s="98">
        <v>681</v>
      </c>
      <c r="B689" s="522" t="s">
        <v>1779</v>
      </c>
      <c r="C689" s="522" t="s">
        <v>1698</v>
      </c>
      <c r="D689" s="522" t="s">
        <v>2266</v>
      </c>
      <c r="E689" s="536" t="s">
        <v>2459</v>
      </c>
      <c r="F689" s="490" t="s">
        <v>333</v>
      </c>
      <c r="G689" s="537">
        <v>100</v>
      </c>
      <c r="H689" s="537">
        <v>100</v>
      </c>
      <c r="I689" s="4">
        <f t="shared" si="15"/>
        <v>20</v>
      </c>
    </row>
    <row r="690" spans="1:9" ht="15">
      <c r="A690" s="98">
        <v>682</v>
      </c>
      <c r="B690" s="522" t="s">
        <v>1799</v>
      </c>
      <c r="C690" s="522" t="s">
        <v>1800</v>
      </c>
      <c r="D690" s="522" t="s">
        <v>2267</v>
      </c>
      <c r="E690" s="536" t="s">
        <v>2459</v>
      </c>
      <c r="F690" s="490" t="s">
        <v>333</v>
      </c>
      <c r="G690" s="537">
        <v>100</v>
      </c>
      <c r="H690" s="537">
        <v>100</v>
      </c>
      <c r="I690" s="4">
        <f t="shared" si="15"/>
        <v>20</v>
      </c>
    </row>
    <row r="691" spans="1:9" ht="15">
      <c r="A691" s="98">
        <v>683</v>
      </c>
      <c r="B691" s="522" t="s">
        <v>1801</v>
      </c>
      <c r="C691" s="522" t="s">
        <v>1802</v>
      </c>
      <c r="D691" s="522" t="s">
        <v>2268</v>
      </c>
      <c r="E691" s="536" t="s">
        <v>2459</v>
      </c>
      <c r="F691" s="490" t="s">
        <v>333</v>
      </c>
      <c r="G691" s="537">
        <v>100</v>
      </c>
      <c r="H691" s="537">
        <v>100</v>
      </c>
      <c r="I691" s="4">
        <f t="shared" si="15"/>
        <v>20</v>
      </c>
    </row>
    <row r="692" spans="1:9" ht="15">
      <c r="A692" s="98">
        <v>684</v>
      </c>
      <c r="B692" s="522" t="s">
        <v>710</v>
      </c>
      <c r="C692" s="522" t="s">
        <v>1803</v>
      </c>
      <c r="D692" s="522" t="s">
        <v>2269</v>
      </c>
      <c r="E692" s="536" t="s">
        <v>2459</v>
      </c>
      <c r="F692" s="490" t="s">
        <v>333</v>
      </c>
      <c r="G692" s="537">
        <v>100</v>
      </c>
      <c r="H692" s="537">
        <v>100</v>
      </c>
      <c r="I692" s="4">
        <f t="shared" si="15"/>
        <v>20</v>
      </c>
    </row>
    <row r="693" spans="1:9" ht="15">
      <c r="A693" s="98">
        <v>685</v>
      </c>
      <c r="B693" s="522" t="s">
        <v>1804</v>
      </c>
      <c r="C693" s="522" t="s">
        <v>1231</v>
      </c>
      <c r="D693" s="522" t="s">
        <v>2270</v>
      </c>
      <c r="E693" s="536" t="s">
        <v>2459</v>
      </c>
      <c r="F693" s="490" t="s">
        <v>333</v>
      </c>
      <c r="G693" s="537">
        <v>100</v>
      </c>
      <c r="H693" s="537">
        <v>100</v>
      </c>
      <c r="I693" s="4">
        <f t="shared" si="15"/>
        <v>20</v>
      </c>
    </row>
    <row r="694" spans="1:9" ht="15">
      <c r="A694" s="98">
        <v>686</v>
      </c>
      <c r="B694" s="522" t="s">
        <v>789</v>
      </c>
      <c r="C694" s="522" t="s">
        <v>1805</v>
      </c>
      <c r="D694" s="522" t="s">
        <v>2271</v>
      </c>
      <c r="E694" s="536" t="s">
        <v>2459</v>
      </c>
      <c r="F694" s="490" t="s">
        <v>333</v>
      </c>
      <c r="G694" s="537">
        <v>100</v>
      </c>
      <c r="H694" s="537">
        <v>100</v>
      </c>
      <c r="I694" s="4">
        <f t="shared" si="15"/>
        <v>20</v>
      </c>
    </row>
    <row r="695" spans="1:9" ht="15">
      <c r="A695" s="98">
        <v>687</v>
      </c>
      <c r="B695" s="522" t="s">
        <v>1659</v>
      </c>
      <c r="C695" s="522" t="s">
        <v>1190</v>
      </c>
      <c r="D695" s="522" t="s">
        <v>2272</v>
      </c>
      <c r="E695" s="536" t="s">
        <v>2459</v>
      </c>
      <c r="F695" s="490" t="s">
        <v>333</v>
      </c>
      <c r="G695" s="537">
        <v>100</v>
      </c>
      <c r="H695" s="537">
        <v>100</v>
      </c>
      <c r="I695" s="4">
        <f t="shared" si="15"/>
        <v>20</v>
      </c>
    </row>
    <row r="696" spans="1:9" ht="15">
      <c r="A696" s="98">
        <v>688</v>
      </c>
      <c r="B696" s="522" t="s">
        <v>1496</v>
      </c>
      <c r="C696" s="522" t="s">
        <v>1806</v>
      </c>
      <c r="D696" s="522" t="s">
        <v>2273</v>
      </c>
      <c r="E696" s="536" t="s">
        <v>2459</v>
      </c>
      <c r="F696" s="490" t="s">
        <v>333</v>
      </c>
      <c r="G696" s="537">
        <v>100</v>
      </c>
      <c r="H696" s="537">
        <v>100</v>
      </c>
      <c r="I696" s="4">
        <f t="shared" si="15"/>
        <v>20</v>
      </c>
    </row>
    <row r="697" spans="1:9" ht="15">
      <c r="A697" s="98">
        <v>689</v>
      </c>
      <c r="B697" s="522" t="s">
        <v>1780</v>
      </c>
      <c r="C697" s="522" t="s">
        <v>1807</v>
      </c>
      <c r="D697" s="522" t="s">
        <v>2274</v>
      </c>
      <c r="E697" s="536" t="s">
        <v>2459</v>
      </c>
      <c r="F697" s="490" t="s">
        <v>333</v>
      </c>
      <c r="G697" s="537">
        <v>100</v>
      </c>
      <c r="H697" s="537">
        <v>100</v>
      </c>
      <c r="I697" s="4">
        <f t="shared" si="15"/>
        <v>20</v>
      </c>
    </row>
    <row r="698" spans="1:9" ht="15">
      <c r="A698" s="98">
        <v>690</v>
      </c>
      <c r="B698" s="522" t="s">
        <v>1238</v>
      </c>
      <c r="C698" s="522" t="s">
        <v>1808</v>
      </c>
      <c r="D698" s="522" t="s">
        <v>2275</v>
      </c>
      <c r="E698" s="536" t="s">
        <v>2459</v>
      </c>
      <c r="F698" s="490" t="s">
        <v>333</v>
      </c>
      <c r="G698" s="537">
        <v>100</v>
      </c>
      <c r="H698" s="537">
        <v>100</v>
      </c>
      <c r="I698" s="4">
        <f t="shared" si="15"/>
        <v>20</v>
      </c>
    </row>
    <row r="699" spans="1:9" ht="15">
      <c r="A699" s="98">
        <v>691</v>
      </c>
      <c r="B699" s="522" t="s">
        <v>1809</v>
      </c>
      <c r="C699" s="522" t="s">
        <v>1191</v>
      </c>
      <c r="D699" s="522" t="s">
        <v>2276</v>
      </c>
      <c r="E699" s="536" t="s">
        <v>2459</v>
      </c>
      <c r="F699" s="490" t="s">
        <v>333</v>
      </c>
      <c r="G699" s="537">
        <v>100</v>
      </c>
      <c r="H699" s="537">
        <v>100</v>
      </c>
      <c r="I699" s="4">
        <f t="shared" si="15"/>
        <v>20</v>
      </c>
    </row>
    <row r="700" spans="1:9" ht="15">
      <c r="A700" s="98">
        <v>692</v>
      </c>
      <c r="B700" s="522" t="s">
        <v>515</v>
      </c>
      <c r="C700" s="522" t="s">
        <v>1191</v>
      </c>
      <c r="D700" s="522" t="s">
        <v>2277</v>
      </c>
      <c r="E700" s="536" t="s">
        <v>2459</v>
      </c>
      <c r="F700" s="490" t="s">
        <v>333</v>
      </c>
      <c r="G700" s="537">
        <v>100</v>
      </c>
      <c r="H700" s="537">
        <v>100</v>
      </c>
      <c r="I700" s="4">
        <f t="shared" si="15"/>
        <v>20</v>
      </c>
    </row>
    <row r="701" spans="1:9" ht="15">
      <c r="A701" s="98">
        <v>693</v>
      </c>
      <c r="B701" s="522" t="s">
        <v>515</v>
      </c>
      <c r="C701" s="522" t="s">
        <v>1810</v>
      </c>
      <c r="D701" s="522" t="s">
        <v>2278</v>
      </c>
      <c r="E701" s="536" t="s">
        <v>2459</v>
      </c>
      <c r="F701" s="490" t="s">
        <v>333</v>
      </c>
      <c r="G701" s="537">
        <v>100</v>
      </c>
      <c r="H701" s="537">
        <v>100</v>
      </c>
      <c r="I701" s="4">
        <f t="shared" si="15"/>
        <v>20</v>
      </c>
    </row>
    <row r="702" spans="1:9" ht="15">
      <c r="A702" s="98">
        <v>694</v>
      </c>
      <c r="B702" s="522" t="s">
        <v>1811</v>
      </c>
      <c r="C702" s="522" t="s">
        <v>1212</v>
      </c>
      <c r="D702" s="522" t="s">
        <v>2279</v>
      </c>
      <c r="E702" s="536" t="s">
        <v>2459</v>
      </c>
      <c r="F702" s="490" t="s">
        <v>333</v>
      </c>
      <c r="G702" s="537">
        <v>100</v>
      </c>
      <c r="H702" s="537">
        <v>100</v>
      </c>
      <c r="I702" s="4">
        <f t="shared" si="15"/>
        <v>20</v>
      </c>
    </row>
    <row r="703" spans="1:9" ht="15">
      <c r="A703" s="98">
        <v>695</v>
      </c>
      <c r="B703" s="522" t="s">
        <v>1812</v>
      </c>
      <c r="C703" s="522" t="s">
        <v>1813</v>
      </c>
      <c r="D703" s="522" t="s">
        <v>2280</v>
      </c>
      <c r="E703" s="536" t="s">
        <v>2459</v>
      </c>
      <c r="F703" s="490" t="s">
        <v>333</v>
      </c>
      <c r="G703" s="537">
        <v>100</v>
      </c>
      <c r="H703" s="537">
        <v>100</v>
      </c>
      <c r="I703" s="4">
        <f t="shared" si="15"/>
        <v>20</v>
      </c>
    </row>
    <row r="704" spans="1:9" ht="15">
      <c r="A704" s="98">
        <v>696</v>
      </c>
      <c r="B704" s="522" t="s">
        <v>1814</v>
      </c>
      <c r="C704" s="522" t="s">
        <v>1673</v>
      </c>
      <c r="D704" s="522" t="s">
        <v>2281</v>
      </c>
      <c r="E704" s="536" t="s">
        <v>2459</v>
      </c>
      <c r="F704" s="490" t="s">
        <v>333</v>
      </c>
      <c r="G704" s="537">
        <v>100</v>
      </c>
      <c r="H704" s="537">
        <v>100</v>
      </c>
      <c r="I704" s="4">
        <f t="shared" si="15"/>
        <v>20</v>
      </c>
    </row>
    <row r="705" spans="1:9" ht="15">
      <c r="A705" s="98">
        <v>697</v>
      </c>
      <c r="B705" s="522" t="s">
        <v>1592</v>
      </c>
      <c r="C705" s="522" t="s">
        <v>1815</v>
      </c>
      <c r="D705" s="522" t="s">
        <v>2282</v>
      </c>
      <c r="E705" s="536" t="s">
        <v>2459</v>
      </c>
      <c r="F705" s="490" t="s">
        <v>333</v>
      </c>
      <c r="G705" s="537">
        <v>100</v>
      </c>
      <c r="H705" s="537">
        <v>100</v>
      </c>
      <c r="I705" s="4">
        <f t="shared" si="15"/>
        <v>20</v>
      </c>
    </row>
    <row r="706" spans="1:9" ht="15">
      <c r="A706" s="98">
        <v>698</v>
      </c>
      <c r="B706" s="522" t="s">
        <v>515</v>
      </c>
      <c r="C706" s="522" t="s">
        <v>826</v>
      </c>
      <c r="D706" s="522" t="s">
        <v>2283</v>
      </c>
      <c r="E706" s="536" t="s">
        <v>2459</v>
      </c>
      <c r="F706" s="490" t="s">
        <v>333</v>
      </c>
      <c r="G706" s="537">
        <v>100</v>
      </c>
      <c r="H706" s="537">
        <v>100</v>
      </c>
      <c r="I706" s="4">
        <f t="shared" si="15"/>
        <v>20</v>
      </c>
    </row>
    <row r="707" spans="1:9" ht="15">
      <c r="A707" s="98">
        <v>699</v>
      </c>
      <c r="B707" s="522" t="s">
        <v>991</v>
      </c>
      <c r="C707" s="522" t="s">
        <v>1816</v>
      </c>
      <c r="D707" s="522" t="s">
        <v>2284</v>
      </c>
      <c r="E707" s="536" t="s">
        <v>2459</v>
      </c>
      <c r="F707" s="490" t="s">
        <v>333</v>
      </c>
      <c r="G707" s="537">
        <v>100</v>
      </c>
      <c r="H707" s="537">
        <v>100</v>
      </c>
      <c r="I707" s="4">
        <f t="shared" si="15"/>
        <v>20</v>
      </c>
    </row>
    <row r="708" spans="1:9" ht="15">
      <c r="A708" s="98">
        <v>700</v>
      </c>
      <c r="B708" s="522" t="s">
        <v>642</v>
      </c>
      <c r="C708" s="522" t="s">
        <v>1817</v>
      </c>
      <c r="D708" s="522" t="s">
        <v>2285</v>
      </c>
      <c r="E708" s="536" t="s">
        <v>2459</v>
      </c>
      <c r="F708" s="490" t="s">
        <v>333</v>
      </c>
      <c r="G708" s="537">
        <v>100</v>
      </c>
      <c r="H708" s="537">
        <v>100</v>
      </c>
      <c r="I708" s="4">
        <f t="shared" si="15"/>
        <v>20</v>
      </c>
    </row>
    <row r="709" spans="1:9" ht="15">
      <c r="A709" s="98">
        <v>701</v>
      </c>
      <c r="B709" s="522" t="s">
        <v>1121</v>
      </c>
      <c r="C709" s="522" t="s">
        <v>1818</v>
      </c>
      <c r="D709" s="522" t="s">
        <v>2286</v>
      </c>
      <c r="E709" s="536" t="s">
        <v>2459</v>
      </c>
      <c r="F709" s="490" t="s">
        <v>333</v>
      </c>
      <c r="G709" s="537">
        <v>100</v>
      </c>
      <c r="H709" s="537">
        <v>100</v>
      </c>
      <c r="I709" s="4">
        <f t="shared" si="15"/>
        <v>20</v>
      </c>
    </row>
    <row r="710" spans="1:9" ht="15">
      <c r="A710" s="98">
        <v>702</v>
      </c>
      <c r="B710" s="522" t="s">
        <v>835</v>
      </c>
      <c r="C710" s="522" t="s">
        <v>1706</v>
      </c>
      <c r="D710" s="522" t="s">
        <v>2287</v>
      </c>
      <c r="E710" s="536" t="s">
        <v>2459</v>
      </c>
      <c r="F710" s="490" t="s">
        <v>333</v>
      </c>
      <c r="G710" s="537">
        <v>100</v>
      </c>
      <c r="H710" s="537">
        <v>100</v>
      </c>
      <c r="I710" s="4">
        <f t="shared" si="15"/>
        <v>20</v>
      </c>
    </row>
    <row r="711" spans="1:9" ht="15">
      <c r="A711" s="98">
        <v>703</v>
      </c>
      <c r="B711" s="522" t="s">
        <v>515</v>
      </c>
      <c r="C711" s="522" t="s">
        <v>1819</v>
      </c>
      <c r="D711" s="522" t="s">
        <v>2288</v>
      </c>
      <c r="E711" s="536" t="s">
        <v>2459</v>
      </c>
      <c r="F711" s="490" t="s">
        <v>333</v>
      </c>
      <c r="G711" s="537">
        <v>100</v>
      </c>
      <c r="H711" s="537">
        <v>100</v>
      </c>
      <c r="I711" s="4">
        <f t="shared" si="15"/>
        <v>20</v>
      </c>
    </row>
    <row r="712" spans="1:9" ht="15">
      <c r="A712" s="98">
        <v>704</v>
      </c>
      <c r="B712" s="522" t="s">
        <v>693</v>
      </c>
      <c r="C712" s="522" t="s">
        <v>1820</v>
      </c>
      <c r="D712" s="522" t="s">
        <v>2289</v>
      </c>
      <c r="E712" s="536" t="s">
        <v>2459</v>
      </c>
      <c r="F712" s="490" t="s">
        <v>333</v>
      </c>
      <c r="G712" s="537">
        <v>100</v>
      </c>
      <c r="H712" s="537">
        <v>100</v>
      </c>
      <c r="I712" s="4">
        <f t="shared" si="15"/>
        <v>20</v>
      </c>
    </row>
    <row r="713" spans="1:9" ht="15">
      <c r="A713" s="98">
        <v>705</v>
      </c>
      <c r="B713" s="522" t="s">
        <v>1775</v>
      </c>
      <c r="C713" s="522" t="s">
        <v>1821</v>
      </c>
      <c r="D713" s="522" t="s">
        <v>2290</v>
      </c>
      <c r="E713" s="536" t="s">
        <v>2459</v>
      </c>
      <c r="F713" s="490" t="s">
        <v>333</v>
      </c>
      <c r="G713" s="537">
        <v>100</v>
      </c>
      <c r="H713" s="537">
        <v>100</v>
      </c>
      <c r="I713" s="4">
        <f t="shared" si="15"/>
        <v>20</v>
      </c>
    </row>
    <row r="714" spans="1:9" ht="15">
      <c r="A714" s="98">
        <v>706</v>
      </c>
      <c r="B714" s="522" t="s">
        <v>1768</v>
      </c>
      <c r="C714" s="522" t="s">
        <v>1822</v>
      </c>
      <c r="D714" s="522" t="s">
        <v>2291</v>
      </c>
      <c r="E714" s="536" t="s">
        <v>2459</v>
      </c>
      <c r="F714" s="490" t="s">
        <v>333</v>
      </c>
      <c r="G714" s="537">
        <v>100</v>
      </c>
      <c r="H714" s="537">
        <v>100</v>
      </c>
      <c r="I714" s="4">
        <f t="shared" si="15"/>
        <v>20</v>
      </c>
    </row>
    <row r="715" spans="1:9" ht="15">
      <c r="A715" s="98">
        <v>707</v>
      </c>
      <c r="B715" s="522" t="s">
        <v>1050</v>
      </c>
      <c r="C715" s="522" t="s">
        <v>1665</v>
      </c>
      <c r="D715" s="522" t="s">
        <v>2292</v>
      </c>
      <c r="E715" s="536" t="s">
        <v>2459</v>
      </c>
      <c r="F715" s="490" t="s">
        <v>333</v>
      </c>
      <c r="G715" s="537">
        <v>100</v>
      </c>
      <c r="H715" s="537">
        <v>100</v>
      </c>
      <c r="I715" s="4">
        <f t="shared" si="15"/>
        <v>20</v>
      </c>
    </row>
    <row r="716" spans="1:9" ht="15">
      <c r="A716" s="98">
        <v>708</v>
      </c>
      <c r="B716" s="522" t="s">
        <v>847</v>
      </c>
      <c r="C716" s="522" t="s">
        <v>1823</v>
      </c>
      <c r="D716" s="522" t="s">
        <v>2293</v>
      </c>
      <c r="E716" s="536" t="s">
        <v>2459</v>
      </c>
      <c r="F716" s="490" t="s">
        <v>333</v>
      </c>
      <c r="G716" s="537">
        <v>100</v>
      </c>
      <c r="H716" s="537">
        <v>100</v>
      </c>
      <c r="I716" s="4">
        <f t="shared" si="15"/>
        <v>20</v>
      </c>
    </row>
    <row r="717" spans="1:9" ht="15">
      <c r="A717" s="98">
        <v>709</v>
      </c>
      <c r="B717" s="522" t="s">
        <v>1197</v>
      </c>
      <c r="C717" s="522" t="s">
        <v>849</v>
      </c>
      <c r="D717" s="522" t="s">
        <v>2294</v>
      </c>
      <c r="E717" s="536" t="s">
        <v>2459</v>
      </c>
      <c r="F717" s="490" t="s">
        <v>333</v>
      </c>
      <c r="G717" s="537">
        <v>100</v>
      </c>
      <c r="H717" s="537">
        <v>100</v>
      </c>
      <c r="I717" s="4">
        <f t="shared" si="15"/>
        <v>20</v>
      </c>
    </row>
    <row r="718" spans="1:9" ht="15">
      <c r="A718" s="98">
        <v>710</v>
      </c>
      <c r="B718" s="522" t="s">
        <v>780</v>
      </c>
      <c r="C718" s="522" t="s">
        <v>1755</v>
      </c>
      <c r="D718" s="522" t="s">
        <v>2295</v>
      </c>
      <c r="E718" s="536" t="s">
        <v>2459</v>
      </c>
      <c r="F718" s="490" t="s">
        <v>333</v>
      </c>
      <c r="G718" s="537">
        <v>100</v>
      </c>
      <c r="H718" s="537">
        <v>100</v>
      </c>
      <c r="I718" s="4">
        <f t="shared" si="15"/>
        <v>20</v>
      </c>
    </row>
    <row r="719" spans="1:9" ht="15">
      <c r="A719" s="98">
        <v>711</v>
      </c>
      <c r="B719" s="522" t="s">
        <v>1586</v>
      </c>
      <c r="C719" s="522" t="s">
        <v>1769</v>
      </c>
      <c r="D719" s="522" t="s">
        <v>2296</v>
      </c>
      <c r="E719" s="536" t="s">
        <v>2459</v>
      </c>
      <c r="F719" s="490" t="s">
        <v>333</v>
      </c>
      <c r="G719" s="537">
        <v>100</v>
      </c>
      <c r="H719" s="537">
        <v>100</v>
      </c>
      <c r="I719" s="4">
        <f t="shared" si="15"/>
        <v>20</v>
      </c>
    </row>
    <row r="720" spans="1:9" ht="15">
      <c r="A720" s="98">
        <v>712</v>
      </c>
      <c r="B720" s="522" t="s">
        <v>936</v>
      </c>
      <c r="C720" s="522" t="s">
        <v>1824</v>
      </c>
      <c r="D720" s="522" t="s">
        <v>2297</v>
      </c>
      <c r="E720" s="536" t="s">
        <v>2459</v>
      </c>
      <c r="F720" s="490" t="s">
        <v>333</v>
      </c>
      <c r="G720" s="537">
        <v>100</v>
      </c>
      <c r="H720" s="537">
        <v>100</v>
      </c>
      <c r="I720" s="4">
        <f t="shared" si="15"/>
        <v>20</v>
      </c>
    </row>
    <row r="721" spans="1:9" ht="15">
      <c r="A721" s="98">
        <v>713</v>
      </c>
      <c r="B721" s="522" t="s">
        <v>651</v>
      </c>
      <c r="C721" s="522" t="s">
        <v>1825</v>
      </c>
      <c r="D721" s="522" t="s">
        <v>2298</v>
      </c>
      <c r="E721" s="536" t="s">
        <v>2459</v>
      </c>
      <c r="F721" s="490" t="s">
        <v>333</v>
      </c>
      <c r="G721" s="537">
        <v>100</v>
      </c>
      <c r="H721" s="537">
        <v>100</v>
      </c>
      <c r="I721" s="4">
        <f t="shared" si="15"/>
        <v>20</v>
      </c>
    </row>
    <row r="722" spans="1:9" ht="15">
      <c r="A722" s="98">
        <v>714</v>
      </c>
      <c r="B722" s="522" t="s">
        <v>671</v>
      </c>
      <c r="C722" s="522" t="s">
        <v>1826</v>
      </c>
      <c r="D722" s="522" t="s">
        <v>2299</v>
      </c>
      <c r="E722" s="536" t="s">
        <v>2459</v>
      </c>
      <c r="F722" s="490" t="s">
        <v>333</v>
      </c>
      <c r="G722" s="537">
        <v>100</v>
      </c>
      <c r="H722" s="537">
        <v>100</v>
      </c>
      <c r="I722" s="4">
        <f t="shared" si="15"/>
        <v>20</v>
      </c>
    </row>
    <row r="723" spans="1:9" ht="15">
      <c r="A723" s="98">
        <v>715</v>
      </c>
      <c r="B723" s="522" t="s">
        <v>1827</v>
      </c>
      <c r="C723" s="522" t="s">
        <v>672</v>
      </c>
      <c r="D723" s="522" t="s">
        <v>2300</v>
      </c>
      <c r="E723" s="536" t="s">
        <v>2459</v>
      </c>
      <c r="F723" s="490" t="s">
        <v>333</v>
      </c>
      <c r="G723" s="537">
        <v>100</v>
      </c>
      <c r="H723" s="537">
        <v>100</v>
      </c>
      <c r="I723" s="4">
        <f t="shared" si="15"/>
        <v>20</v>
      </c>
    </row>
    <row r="724" spans="1:9" ht="15">
      <c r="A724" s="98">
        <v>716</v>
      </c>
      <c r="B724" s="522" t="s">
        <v>808</v>
      </c>
      <c r="C724" s="522" t="s">
        <v>1828</v>
      </c>
      <c r="D724" s="522" t="s">
        <v>2301</v>
      </c>
      <c r="E724" s="536" t="s">
        <v>2459</v>
      </c>
      <c r="F724" s="490" t="s">
        <v>333</v>
      </c>
      <c r="G724" s="537">
        <v>100</v>
      </c>
      <c r="H724" s="537">
        <v>100</v>
      </c>
      <c r="I724" s="4">
        <f t="shared" si="15"/>
        <v>20</v>
      </c>
    </row>
    <row r="725" spans="1:9" ht="15">
      <c r="A725" s="98">
        <v>717</v>
      </c>
      <c r="B725" s="522" t="s">
        <v>1829</v>
      </c>
      <c r="C725" s="522" t="s">
        <v>1830</v>
      </c>
      <c r="D725" s="522" t="s">
        <v>2302</v>
      </c>
      <c r="E725" s="536" t="s">
        <v>2459</v>
      </c>
      <c r="F725" s="490" t="s">
        <v>333</v>
      </c>
      <c r="G725" s="537">
        <v>100</v>
      </c>
      <c r="H725" s="537">
        <v>100</v>
      </c>
      <c r="I725" s="4">
        <f t="shared" si="15"/>
        <v>20</v>
      </c>
    </row>
    <row r="726" spans="1:9" ht="15">
      <c r="A726" s="98">
        <v>718</v>
      </c>
      <c r="B726" s="522" t="s">
        <v>808</v>
      </c>
      <c r="C726" s="522" t="s">
        <v>1831</v>
      </c>
      <c r="D726" s="522" t="s">
        <v>2303</v>
      </c>
      <c r="E726" s="536" t="s">
        <v>2459</v>
      </c>
      <c r="F726" s="490" t="s">
        <v>333</v>
      </c>
      <c r="G726" s="537">
        <v>100</v>
      </c>
      <c r="H726" s="537">
        <v>100</v>
      </c>
      <c r="I726" s="4">
        <f t="shared" si="15"/>
        <v>20</v>
      </c>
    </row>
    <row r="727" spans="1:9" ht="15">
      <c r="A727" s="98">
        <v>719</v>
      </c>
      <c r="B727" s="522" t="s">
        <v>693</v>
      </c>
      <c r="C727" s="522" t="s">
        <v>1832</v>
      </c>
      <c r="D727" s="522" t="s">
        <v>2304</v>
      </c>
      <c r="E727" s="536" t="s">
        <v>2459</v>
      </c>
      <c r="F727" s="490" t="s">
        <v>333</v>
      </c>
      <c r="G727" s="537">
        <v>100</v>
      </c>
      <c r="H727" s="537">
        <v>100</v>
      </c>
      <c r="I727" s="4">
        <f t="shared" si="15"/>
        <v>20</v>
      </c>
    </row>
    <row r="728" spans="1:9" ht="15">
      <c r="A728" s="98">
        <v>720</v>
      </c>
      <c r="B728" s="522" t="s">
        <v>859</v>
      </c>
      <c r="C728" s="522" t="s">
        <v>1833</v>
      </c>
      <c r="D728" s="522" t="s">
        <v>2305</v>
      </c>
      <c r="E728" s="536" t="s">
        <v>2459</v>
      </c>
      <c r="F728" s="490" t="s">
        <v>333</v>
      </c>
      <c r="G728" s="537">
        <v>100</v>
      </c>
      <c r="H728" s="537">
        <v>100</v>
      </c>
      <c r="I728" s="4">
        <f t="shared" si="15"/>
        <v>20</v>
      </c>
    </row>
    <row r="729" spans="1:9" ht="15">
      <c r="A729" s="98">
        <v>721</v>
      </c>
      <c r="B729" s="522" t="s">
        <v>1834</v>
      </c>
      <c r="C729" s="522" t="s">
        <v>1835</v>
      </c>
      <c r="D729" s="522" t="s">
        <v>2306</v>
      </c>
      <c r="E729" s="536" t="s">
        <v>2459</v>
      </c>
      <c r="F729" s="490" t="s">
        <v>333</v>
      </c>
      <c r="G729" s="537">
        <v>100</v>
      </c>
      <c r="H729" s="537">
        <v>100</v>
      </c>
      <c r="I729" s="4">
        <f t="shared" ref="I729:I792" si="16">G729*20%</f>
        <v>20</v>
      </c>
    </row>
    <row r="730" spans="1:9" ht="15">
      <c r="A730" s="98">
        <v>722</v>
      </c>
      <c r="B730" s="522" t="s">
        <v>859</v>
      </c>
      <c r="C730" s="522" t="s">
        <v>1656</v>
      </c>
      <c r="D730" s="522" t="s">
        <v>2307</v>
      </c>
      <c r="E730" s="536" t="s">
        <v>2459</v>
      </c>
      <c r="F730" s="490" t="s">
        <v>333</v>
      </c>
      <c r="G730" s="537">
        <v>100</v>
      </c>
      <c r="H730" s="537">
        <v>100</v>
      </c>
      <c r="I730" s="4">
        <f t="shared" si="16"/>
        <v>20</v>
      </c>
    </row>
    <row r="731" spans="1:9" ht="15">
      <c r="A731" s="98">
        <v>723</v>
      </c>
      <c r="B731" s="522" t="s">
        <v>642</v>
      </c>
      <c r="C731" s="522" t="s">
        <v>1836</v>
      </c>
      <c r="D731" s="522" t="s">
        <v>2308</v>
      </c>
      <c r="E731" s="536" t="s">
        <v>2459</v>
      </c>
      <c r="F731" s="490" t="s">
        <v>333</v>
      </c>
      <c r="G731" s="537">
        <v>100</v>
      </c>
      <c r="H731" s="537">
        <v>100</v>
      </c>
      <c r="I731" s="4">
        <f t="shared" si="16"/>
        <v>20</v>
      </c>
    </row>
    <row r="732" spans="1:9" ht="15">
      <c r="A732" s="98">
        <v>724</v>
      </c>
      <c r="B732" s="522" t="s">
        <v>1837</v>
      </c>
      <c r="C732" s="522" t="s">
        <v>1298</v>
      </c>
      <c r="D732" s="522" t="s">
        <v>2309</v>
      </c>
      <c r="E732" s="536" t="s">
        <v>2459</v>
      </c>
      <c r="F732" s="490" t="s">
        <v>333</v>
      </c>
      <c r="G732" s="537">
        <v>100</v>
      </c>
      <c r="H732" s="537">
        <v>100</v>
      </c>
      <c r="I732" s="4">
        <f t="shared" si="16"/>
        <v>20</v>
      </c>
    </row>
    <row r="733" spans="1:9" ht="15">
      <c r="A733" s="98">
        <v>725</v>
      </c>
      <c r="B733" s="522" t="s">
        <v>1838</v>
      </c>
      <c r="C733" s="522" t="s">
        <v>1839</v>
      </c>
      <c r="D733" s="522" t="s">
        <v>2310</v>
      </c>
      <c r="E733" s="536" t="s">
        <v>2459</v>
      </c>
      <c r="F733" s="490" t="s">
        <v>333</v>
      </c>
      <c r="G733" s="537">
        <v>100</v>
      </c>
      <c r="H733" s="537">
        <v>100</v>
      </c>
      <c r="I733" s="4">
        <f t="shared" si="16"/>
        <v>20</v>
      </c>
    </row>
    <row r="734" spans="1:9" ht="15">
      <c r="A734" s="98">
        <v>726</v>
      </c>
      <c r="B734" s="522" t="s">
        <v>515</v>
      </c>
      <c r="C734" s="522" t="s">
        <v>1840</v>
      </c>
      <c r="D734" s="522" t="s">
        <v>2311</v>
      </c>
      <c r="E734" s="536" t="s">
        <v>2459</v>
      </c>
      <c r="F734" s="490" t="s">
        <v>333</v>
      </c>
      <c r="G734" s="537">
        <v>100</v>
      </c>
      <c r="H734" s="537">
        <v>100</v>
      </c>
      <c r="I734" s="4">
        <f t="shared" si="16"/>
        <v>20</v>
      </c>
    </row>
    <row r="735" spans="1:9" ht="15">
      <c r="A735" s="98">
        <v>727</v>
      </c>
      <c r="B735" s="522" t="s">
        <v>515</v>
      </c>
      <c r="C735" s="522" t="s">
        <v>1841</v>
      </c>
      <c r="D735" s="522" t="s">
        <v>2312</v>
      </c>
      <c r="E735" s="536" t="s">
        <v>2459</v>
      </c>
      <c r="F735" s="490" t="s">
        <v>333</v>
      </c>
      <c r="G735" s="537">
        <v>100</v>
      </c>
      <c r="H735" s="537">
        <v>100</v>
      </c>
      <c r="I735" s="4">
        <f t="shared" si="16"/>
        <v>20</v>
      </c>
    </row>
    <row r="736" spans="1:9" ht="15">
      <c r="A736" s="98">
        <v>728</v>
      </c>
      <c r="B736" s="522" t="s">
        <v>525</v>
      </c>
      <c r="C736" s="522" t="s">
        <v>1842</v>
      </c>
      <c r="D736" s="522" t="s">
        <v>2313</v>
      </c>
      <c r="E736" s="536" t="s">
        <v>2459</v>
      </c>
      <c r="F736" s="490" t="s">
        <v>333</v>
      </c>
      <c r="G736" s="537">
        <v>100</v>
      </c>
      <c r="H736" s="537">
        <v>100</v>
      </c>
      <c r="I736" s="4">
        <f t="shared" si="16"/>
        <v>20</v>
      </c>
    </row>
    <row r="737" spans="1:9" ht="15">
      <c r="A737" s="98">
        <v>729</v>
      </c>
      <c r="B737" s="522" t="s">
        <v>710</v>
      </c>
      <c r="C737" s="522" t="s">
        <v>1843</v>
      </c>
      <c r="D737" s="522" t="s">
        <v>2314</v>
      </c>
      <c r="E737" s="536" t="s">
        <v>2459</v>
      </c>
      <c r="F737" s="490" t="s">
        <v>333</v>
      </c>
      <c r="G737" s="537">
        <v>100</v>
      </c>
      <c r="H737" s="537">
        <v>100</v>
      </c>
      <c r="I737" s="4">
        <f t="shared" si="16"/>
        <v>20</v>
      </c>
    </row>
    <row r="738" spans="1:9" ht="15">
      <c r="A738" s="98">
        <v>730</v>
      </c>
      <c r="B738" s="522" t="s">
        <v>750</v>
      </c>
      <c r="C738" s="522" t="s">
        <v>1844</v>
      </c>
      <c r="D738" s="522" t="s">
        <v>2315</v>
      </c>
      <c r="E738" s="536" t="s">
        <v>2459</v>
      </c>
      <c r="F738" s="490" t="s">
        <v>333</v>
      </c>
      <c r="G738" s="537">
        <v>100</v>
      </c>
      <c r="H738" s="537">
        <v>100</v>
      </c>
      <c r="I738" s="4">
        <f t="shared" si="16"/>
        <v>20</v>
      </c>
    </row>
    <row r="739" spans="1:9" ht="15">
      <c r="A739" s="98">
        <v>731</v>
      </c>
      <c r="B739" s="522" t="s">
        <v>1220</v>
      </c>
      <c r="C739" s="522" t="s">
        <v>1845</v>
      </c>
      <c r="D739" s="522" t="s">
        <v>2316</v>
      </c>
      <c r="E739" s="536" t="s">
        <v>2459</v>
      </c>
      <c r="F739" s="490" t="s">
        <v>333</v>
      </c>
      <c r="G739" s="537">
        <v>100</v>
      </c>
      <c r="H739" s="537">
        <v>100</v>
      </c>
      <c r="I739" s="4">
        <f t="shared" si="16"/>
        <v>20</v>
      </c>
    </row>
    <row r="740" spans="1:9" ht="15">
      <c r="A740" s="98">
        <v>732</v>
      </c>
      <c r="B740" s="522" t="s">
        <v>1846</v>
      </c>
      <c r="C740" s="522" t="s">
        <v>1847</v>
      </c>
      <c r="D740" s="522" t="s">
        <v>2317</v>
      </c>
      <c r="E740" s="536" t="s">
        <v>2459</v>
      </c>
      <c r="F740" s="490" t="s">
        <v>333</v>
      </c>
      <c r="G740" s="537">
        <v>100</v>
      </c>
      <c r="H740" s="537">
        <v>100</v>
      </c>
      <c r="I740" s="4">
        <f t="shared" si="16"/>
        <v>20</v>
      </c>
    </row>
    <row r="741" spans="1:9" ht="15">
      <c r="A741" s="98">
        <v>733</v>
      </c>
      <c r="B741" s="522" t="s">
        <v>859</v>
      </c>
      <c r="C741" s="522" t="s">
        <v>1848</v>
      </c>
      <c r="D741" s="522" t="s">
        <v>2318</v>
      </c>
      <c r="E741" s="536" t="s">
        <v>2459</v>
      </c>
      <c r="F741" s="490" t="s">
        <v>333</v>
      </c>
      <c r="G741" s="537">
        <v>100</v>
      </c>
      <c r="H741" s="537">
        <v>100</v>
      </c>
      <c r="I741" s="4">
        <f t="shared" si="16"/>
        <v>20</v>
      </c>
    </row>
    <row r="742" spans="1:9" ht="15">
      <c r="A742" s="98">
        <v>734</v>
      </c>
      <c r="B742" s="522" t="s">
        <v>1283</v>
      </c>
      <c r="C742" s="522" t="s">
        <v>1849</v>
      </c>
      <c r="D742" s="522" t="s">
        <v>2319</v>
      </c>
      <c r="E742" s="536" t="s">
        <v>2459</v>
      </c>
      <c r="F742" s="490" t="s">
        <v>333</v>
      </c>
      <c r="G742" s="537">
        <v>100</v>
      </c>
      <c r="H742" s="537">
        <v>100</v>
      </c>
      <c r="I742" s="4">
        <f t="shared" si="16"/>
        <v>20</v>
      </c>
    </row>
    <row r="743" spans="1:9" ht="15">
      <c r="A743" s="98">
        <v>735</v>
      </c>
      <c r="B743" s="522" t="s">
        <v>847</v>
      </c>
      <c r="C743" s="522" t="s">
        <v>1850</v>
      </c>
      <c r="D743" s="522" t="s">
        <v>2320</v>
      </c>
      <c r="E743" s="536" t="s">
        <v>2459</v>
      </c>
      <c r="F743" s="490" t="s">
        <v>333</v>
      </c>
      <c r="G743" s="537">
        <v>100</v>
      </c>
      <c r="H743" s="537">
        <v>100</v>
      </c>
      <c r="I743" s="4">
        <f t="shared" si="16"/>
        <v>20</v>
      </c>
    </row>
    <row r="744" spans="1:9" ht="15">
      <c r="A744" s="98">
        <v>736</v>
      </c>
      <c r="B744" s="522" t="s">
        <v>1780</v>
      </c>
      <c r="C744" s="522" t="s">
        <v>1851</v>
      </c>
      <c r="D744" s="522" t="s">
        <v>2321</v>
      </c>
      <c r="E744" s="536" t="s">
        <v>2459</v>
      </c>
      <c r="F744" s="490" t="s">
        <v>333</v>
      </c>
      <c r="G744" s="537">
        <v>100</v>
      </c>
      <c r="H744" s="537">
        <v>100</v>
      </c>
      <c r="I744" s="4">
        <f t="shared" si="16"/>
        <v>20</v>
      </c>
    </row>
    <row r="745" spans="1:9" ht="15">
      <c r="A745" s="98">
        <v>737</v>
      </c>
      <c r="B745" s="522" t="s">
        <v>761</v>
      </c>
      <c r="C745" s="522" t="s">
        <v>1852</v>
      </c>
      <c r="D745" s="522" t="s">
        <v>2322</v>
      </c>
      <c r="E745" s="536" t="s">
        <v>2459</v>
      </c>
      <c r="F745" s="490" t="s">
        <v>333</v>
      </c>
      <c r="G745" s="537">
        <v>100</v>
      </c>
      <c r="H745" s="537">
        <v>100</v>
      </c>
      <c r="I745" s="4">
        <f t="shared" si="16"/>
        <v>20</v>
      </c>
    </row>
    <row r="746" spans="1:9" ht="15">
      <c r="A746" s="98">
        <v>738</v>
      </c>
      <c r="B746" s="522" t="s">
        <v>515</v>
      </c>
      <c r="C746" s="522" t="s">
        <v>1665</v>
      </c>
      <c r="D746" s="522" t="s">
        <v>2323</v>
      </c>
      <c r="E746" s="536" t="s">
        <v>2459</v>
      </c>
      <c r="F746" s="490" t="s">
        <v>333</v>
      </c>
      <c r="G746" s="537">
        <v>100</v>
      </c>
      <c r="H746" s="537">
        <v>100</v>
      </c>
      <c r="I746" s="4">
        <f t="shared" si="16"/>
        <v>20</v>
      </c>
    </row>
    <row r="747" spans="1:9" ht="15">
      <c r="A747" s="98">
        <v>739</v>
      </c>
      <c r="B747" s="513" t="s">
        <v>1853</v>
      </c>
      <c r="C747" s="513" t="s">
        <v>1765</v>
      </c>
      <c r="D747" s="526" t="s">
        <v>2324</v>
      </c>
      <c r="E747" s="536" t="s">
        <v>2459</v>
      </c>
      <c r="F747" s="490" t="s">
        <v>333</v>
      </c>
      <c r="G747" s="537">
        <v>150</v>
      </c>
      <c r="H747" s="537">
        <v>150</v>
      </c>
      <c r="I747" s="4">
        <f t="shared" si="16"/>
        <v>30</v>
      </c>
    </row>
    <row r="748" spans="1:9" ht="15">
      <c r="A748" s="98">
        <v>740</v>
      </c>
      <c r="B748" s="513" t="s">
        <v>693</v>
      </c>
      <c r="C748" s="513" t="s">
        <v>1854</v>
      </c>
      <c r="D748" s="513">
        <v>33001017870</v>
      </c>
      <c r="E748" s="536" t="s">
        <v>2459</v>
      </c>
      <c r="F748" s="490" t="s">
        <v>333</v>
      </c>
      <c r="G748" s="537">
        <v>400</v>
      </c>
      <c r="H748" s="537">
        <v>400</v>
      </c>
      <c r="I748" s="4">
        <f t="shared" si="16"/>
        <v>80</v>
      </c>
    </row>
    <row r="749" spans="1:9" ht="15">
      <c r="A749" s="98">
        <v>741</v>
      </c>
      <c r="B749" s="513" t="s">
        <v>710</v>
      </c>
      <c r="C749" s="513" t="s">
        <v>672</v>
      </c>
      <c r="D749" s="513">
        <v>33001006137</v>
      </c>
      <c r="E749" s="536" t="s">
        <v>2459</v>
      </c>
      <c r="F749" s="490" t="s">
        <v>333</v>
      </c>
      <c r="G749" s="537">
        <v>300</v>
      </c>
      <c r="H749" s="537">
        <v>300</v>
      </c>
      <c r="I749" s="4">
        <f t="shared" si="16"/>
        <v>60</v>
      </c>
    </row>
    <row r="750" spans="1:9" ht="15">
      <c r="A750" s="98">
        <v>742</v>
      </c>
      <c r="B750" s="513" t="s">
        <v>717</v>
      </c>
      <c r="C750" s="513" t="s">
        <v>1855</v>
      </c>
      <c r="D750" s="513">
        <v>33001020692</v>
      </c>
      <c r="E750" s="536" t="s">
        <v>2459</v>
      </c>
      <c r="F750" s="490" t="s">
        <v>333</v>
      </c>
      <c r="G750" s="537">
        <v>700</v>
      </c>
      <c r="H750" s="537">
        <v>700</v>
      </c>
      <c r="I750" s="4">
        <f t="shared" si="16"/>
        <v>140</v>
      </c>
    </row>
    <row r="751" spans="1:9" ht="15">
      <c r="A751" s="98">
        <v>743</v>
      </c>
      <c r="B751" s="513" t="s">
        <v>668</v>
      </c>
      <c r="C751" s="513" t="s">
        <v>1856</v>
      </c>
      <c r="D751" s="513">
        <v>33001034234</v>
      </c>
      <c r="E751" s="536" t="s">
        <v>2459</v>
      </c>
      <c r="F751" s="490" t="s">
        <v>333</v>
      </c>
      <c r="G751" s="537">
        <v>800</v>
      </c>
      <c r="H751" s="537">
        <v>800</v>
      </c>
      <c r="I751" s="4">
        <f t="shared" si="16"/>
        <v>160</v>
      </c>
    </row>
    <row r="752" spans="1:9" ht="15">
      <c r="A752" s="98">
        <v>744</v>
      </c>
      <c r="B752" s="513" t="s">
        <v>1528</v>
      </c>
      <c r="C752" s="513" t="s">
        <v>1857</v>
      </c>
      <c r="D752" s="513">
        <v>33001035996</v>
      </c>
      <c r="E752" s="536" t="s">
        <v>2459</v>
      </c>
      <c r="F752" s="490" t="s">
        <v>333</v>
      </c>
      <c r="G752" s="537">
        <v>2950</v>
      </c>
      <c r="H752" s="537">
        <v>2950</v>
      </c>
      <c r="I752" s="4">
        <f t="shared" si="16"/>
        <v>590</v>
      </c>
    </row>
    <row r="753" spans="1:9" ht="15">
      <c r="A753" s="98">
        <v>745</v>
      </c>
      <c r="B753" s="513" t="s">
        <v>1779</v>
      </c>
      <c r="C753" s="513" t="s">
        <v>1858</v>
      </c>
      <c r="D753" s="513">
        <v>33001003035</v>
      </c>
      <c r="E753" s="536" t="s">
        <v>2459</v>
      </c>
      <c r="F753" s="490" t="s">
        <v>333</v>
      </c>
      <c r="G753" s="537">
        <v>50</v>
      </c>
      <c r="H753" s="537">
        <v>50</v>
      </c>
      <c r="I753" s="4">
        <f t="shared" si="16"/>
        <v>10</v>
      </c>
    </row>
    <row r="754" spans="1:9" ht="15">
      <c r="A754" s="98">
        <v>746</v>
      </c>
      <c r="B754" s="513" t="s">
        <v>1194</v>
      </c>
      <c r="C754" s="513" t="s">
        <v>1859</v>
      </c>
      <c r="D754" s="513">
        <v>33001006200</v>
      </c>
      <c r="E754" s="536" t="s">
        <v>2459</v>
      </c>
      <c r="F754" s="490" t="s">
        <v>333</v>
      </c>
      <c r="G754" s="537">
        <v>1000</v>
      </c>
      <c r="H754" s="537">
        <v>1000</v>
      </c>
      <c r="I754" s="4">
        <f t="shared" si="16"/>
        <v>200</v>
      </c>
    </row>
    <row r="755" spans="1:9" ht="15">
      <c r="A755" s="98">
        <v>747</v>
      </c>
      <c r="B755" s="513" t="s">
        <v>1860</v>
      </c>
      <c r="C755" s="513" t="s">
        <v>784</v>
      </c>
      <c r="D755" s="526" t="s">
        <v>2325</v>
      </c>
      <c r="E755" s="536" t="s">
        <v>2459</v>
      </c>
      <c r="F755" s="490" t="s">
        <v>333</v>
      </c>
      <c r="G755" s="537">
        <v>150</v>
      </c>
      <c r="H755" s="537">
        <v>150</v>
      </c>
      <c r="I755" s="4">
        <f t="shared" si="16"/>
        <v>30</v>
      </c>
    </row>
    <row r="756" spans="1:9" ht="15">
      <c r="A756" s="98">
        <v>748</v>
      </c>
      <c r="B756" s="522" t="s">
        <v>1043</v>
      </c>
      <c r="C756" s="522" t="s">
        <v>1861</v>
      </c>
      <c r="D756" s="522">
        <v>26001033072</v>
      </c>
      <c r="E756" s="536" t="s">
        <v>2459</v>
      </c>
      <c r="F756" s="490" t="s">
        <v>333</v>
      </c>
      <c r="G756" s="537">
        <v>1000</v>
      </c>
      <c r="H756" s="537">
        <v>1000</v>
      </c>
      <c r="I756" s="4">
        <f t="shared" si="16"/>
        <v>200</v>
      </c>
    </row>
    <row r="757" spans="1:9" ht="15">
      <c r="A757" s="98">
        <v>749</v>
      </c>
      <c r="B757" s="522" t="s">
        <v>1302</v>
      </c>
      <c r="C757" s="522" t="s">
        <v>1862</v>
      </c>
      <c r="D757" s="522">
        <v>26001034915</v>
      </c>
      <c r="E757" s="536" t="s">
        <v>2459</v>
      </c>
      <c r="F757" s="490" t="s">
        <v>333</v>
      </c>
      <c r="G757" s="537">
        <v>1000</v>
      </c>
      <c r="H757" s="537">
        <v>1000</v>
      </c>
      <c r="I757" s="4">
        <f t="shared" si="16"/>
        <v>200</v>
      </c>
    </row>
    <row r="758" spans="1:9" ht="15">
      <c r="A758" s="98">
        <v>750</v>
      </c>
      <c r="B758" s="522" t="s">
        <v>1863</v>
      </c>
      <c r="C758" s="522" t="s">
        <v>1864</v>
      </c>
      <c r="D758" s="522">
        <v>26001006632</v>
      </c>
      <c r="E758" s="536" t="s">
        <v>2459</v>
      </c>
      <c r="F758" s="490" t="s">
        <v>333</v>
      </c>
      <c r="G758" s="537">
        <v>900</v>
      </c>
      <c r="H758" s="537">
        <v>900</v>
      </c>
      <c r="I758" s="4">
        <f t="shared" si="16"/>
        <v>180</v>
      </c>
    </row>
    <row r="759" spans="1:9" ht="15">
      <c r="A759" s="98">
        <v>751</v>
      </c>
      <c r="B759" s="522" t="s">
        <v>515</v>
      </c>
      <c r="C759" s="522" t="s">
        <v>1217</v>
      </c>
      <c r="D759" s="522">
        <v>26001003914</v>
      </c>
      <c r="E759" s="536" t="s">
        <v>2459</v>
      </c>
      <c r="F759" s="490" t="s">
        <v>333</v>
      </c>
      <c r="G759" s="537">
        <v>900</v>
      </c>
      <c r="H759" s="537">
        <v>900</v>
      </c>
      <c r="I759" s="4">
        <f t="shared" si="16"/>
        <v>180</v>
      </c>
    </row>
    <row r="760" spans="1:9" ht="15">
      <c r="A760" s="98">
        <v>752</v>
      </c>
      <c r="B760" s="513" t="s">
        <v>761</v>
      </c>
      <c r="C760" s="513" t="s">
        <v>1183</v>
      </c>
      <c r="D760" s="526" t="s">
        <v>2326</v>
      </c>
      <c r="E760" s="536" t="s">
        <v>2459</v>
      </c>
      <c r="F760" s="490" t="s">
        <v>333</v>
      </c>
      <c r="G760" s="537">
        <v>150</v>
      </c>
      <c r="H760" s="537">
        <v>150</v>
      </c>
      <c r="I760" s="4">
        <f t="shared" si="16"/>
        <v>30</v>
      </c>
    </row>
    <row r="761" spans="1:9" ht="15">
      <c r="A761" s="98">
        <v>753</v>
      </c>
      <c r="B761" s="522" t="s">
        <v>1645</v>
      </c>
      <c r="C761" s="522" t="s">
        <v>1656</v>
      </c>
      <c r="D761" s="522">
        <v>46001004646</v>
      </c>
      <c r="E761" s="536" t="s">
        <v>2459</v>
      </c>
      <c r="F761" s="490" t="s">
        <v>333</v>
      </c>
      <c r="G761" s="537">
        <v>1900</v>
      </c>
      <c r="H761" s="537">
        <v>1900</v>
      </c>
      <c r="I761" s="4">
        <f t="shared" si="16"/>
        <v>380</v>
      </c>
    </row>
    <row r="762" spans="1:9" ht="15">
      <c r="A762" s="98">
        <v>754</v>
      </c>
      <c r="B762" s="522" t="s">
        <v>1235</v>
      </c>
      <c r="C762" s="522" t="s">
        <v>1865</v>
      </c>
      <c r="D762" s="522">
        <v>46001003118</v>
      </c>
      <c r="E762" s="536" t="s">
        <v>2459</v>
      </c>
      <c r="F762" s="490" t="s">
        <v>333</v>
      </c>
      <c r="G762" s="537">
        <v>1900</v>
      </c>
      <c r="H762" s="537">
        <v>1900</v>
      </c>
      <c r="I762" s="4">
        <f t="shared" si="16"/>
        <v>380</v>
      </c>
    </row>
    <row r="763" spans="1:9" ht="15">
      <c r="A763" s="98">
        <v>755</v>
      </c>
      <c r="B763" s="513" t="s">
        <v>1625</v>
      </c>
      <c r="C763" s="513" t="s">
        <v>1866</v>
      </c>
      <c r="D763" s="526" t="s">
        <v>2327</v>
      </c>
      <c r="E763" s="536" t="s">
        <v>2459</v>
      </c>
      <c r="F763" s="490" t="s">
        <v>333</v>
      </c>
      <c r="G763" s="537">
        <v>150</v>
      </c>
      <c r="H763" s="537">
        <v>150</v>
      </c>
      <c r="I763" s="4">
        <f t="shared" si="16"/>
        <v>30</v>
      </c>
    </row>
    <row r="764" spans="1:9" ht="15">
      <c r="A764" s="98">
        <v>756</v>
      </c>
      <c r="B764" s="522" t="s">
        <v>1867</v>
      </c>
      <c r="C764" s="522" t="s">
        <v>1719</v>
      </c>
      <c r="D764" s="522">
        <v>2001005513</v>
      </c>
      <c r="E764" s="536" t="s">
        <v>2459</v>
      </c>
      <c r="F764" s="490" t="s">
        <v>333</v>
      </c>
      <c r="G764" s="537">
        <v>1600</v>
      </c>
      <c r="H764" s="537">
        <v>1600</v>
      </c>
      <c r="I764" s="4">
        <f t="shared" si="16"/>
        <v>320</v>
      </c>
    </row>
    <row r="765" spans="1:9" ht="15">
      <c r="A765" s="98">
        <v>757</v>
      </c>
      <c r="B765" s="522" t="s">
        <v>1868</v>
      </c>
      <c r="C765" s="522" t="s">
        <v>1869</v>
      </c>
      <c r="D765" s="522">
        <v>2001006099</v>
      </c>
      <c r="E765" s="536" t="s">
        <v>2459</v>
      </c>
      <c r="F765" s="490" t="s">
        <v>333</v>
      </c>
      <c r="G765" s="537">
        <v>800</v>
      </c>
      <c r="H765" s="537">
        <v>800</v>
      </c>
      <c r="I765" s="4">
        <f t="shared" si="16"/>
        <v>160</v>
      </c>
    </row>
    <row r="766" spans="1:9" ht="15">
      <c r="A766" s="98">
        <v>758</v>
      </c>
      <c r="B766" s="513" t="s">
        <v>1569</v>
      </c>
      <c r="C766" s="513" t="s">
        <v>1870</v>
      </c>
      <c r="D766" s="526" t="s">
        <v>2328</v>
      </c>
      <c r="E766" s="536" t="s">
        <v>2459</v>
      </c>
      <c r="F766" s="490" t="s">
        <v>333</v>
      </c>
      <c r="G766" s="537">
        <v>150</v>
      </c>
      <c r="H766" s="537">
        <v>150</v>
      </c>
      <c r="I766" s="4">
        <f t="shared" si="16"/>
        <v>30</v>
      </c>
    </row>
    <row r="767" spans="1:9" ht="15">
      <c r="A767" s="98">
        <v>759</v>
      </c>
      <c r="B767" s="522" t="s">
        <v>1871</v>
      </c>
      <c r="C767" s="522" t="s">
        <v>1872</v>
      </c>
      <c r="D767" s="522" t="s">
        <v>2329</v>
      </c>
      <c r="E767" s="536" t="s">
        <v>2459</v>
      </c>
      <c r="F767" s="490" t="s">
        <v>333</v>
      </c>
      <c r="G767" s="537">
        <v>900</v>
      </c>
      <c r="H767" s="537">
        <v>900</v>
      </c>
      <c r="I767" s="4">
        <f t="shared" si="16"/>
        <v>180</v>
      </c>
    </row>
    <row r="768" spans="1:9" ht="15">
      <c r="A768" s="98">
        <v>760</v>
      </c>
      <c r="B768" s="522" t="s">
        <v>722</v>
      </c>
      <c r="C768" s="523" t="s">
        <v>864</v>
      </c>
      <c r="D768" s="522" t="s">
        <v>2330</v>
      </c>
      <c r="E768" s="536" t="s">
        <v>2459</v>
      </c>
      <c r="F768" s="490" t="s">
        <v>333</v>
      </c>
      <c r="G768" s="537">
        <v>700</v>
      </c>
      <c r="H768" s="537">
        <v>700</v>
      </c>
      <c r="I768" s="4">
        <f t="shared" si="16"/>
        <v>140</v>
      </c>
    </row>
    <row r="769" spans="1:9" ht="15">
      <c r="A769" s="98">
        <v>761</v>
      </c>
      <c r="B769" s="522" t="s">
        <v>588</v>
      </c>
      <c r="C769" s="522" t="s">
        <v>1873</v>
      </c>
      <c r="D769" s="522" t="s">
        <v>2331</v>
      </c>
      <c r="E769" s="536" t="s">
        <v>2459</v>
      </c>
      <c r="F769" s="490" t="s">
        <v>333</v>
      </c>
      <c r="G769" s="537">
        <v>800</v>
      </c>
      <c r="H769" s="537">
        <v>800</v>
      </c>
      <c r="I769" s="4">
        <f t="shared" si="16"/>
        <v>160</v>
      </c>
    </row>
    <row r="770" spans="1:9" ht="15">
      <c r="A770" s="98">
        <v>762</v>
      </c>
      <c r="B770" s="522" t="s">
        <v>748</v>
      </c>
      <c r="C770" s="522" t="s">
        <v>1874</v>
      </c>
      <c r="D770" s="522" t="s">
        <v>2332</v>
      </c>
      <c r="E770" s="536" t="s">
        <v>2459</v>
      </c>
      <c r="F770" s="490" t="s">
        <v>333</v>
      </c>
      <c r="G770" s="537">
        <v>900</v>
      </c>
      <c r="H770" s="537">
        <v>900</v>
      </c>
      <c r="I770" s="4">
        <f t="shared" si="16"/>
        <v>180</v>
      </c>
    </row>
    <row r="771" spans="1:9" ht="15">
      <c r="A771" s="98">
        <v>763</v>
      </c>
      <c r="B771" s="522" t="s">
        <v>781</v>
      </c>
      <c r="C771" s="522" t="s">
        <v>1875</v>
      </c>
      <c r="D771" s="522" t="s">
        <v>2333</v>
      </c>
      <c r="E771" s="536" t="s">
        <v>2459</v>
      </c>
      <c r="F771" s="490" t="s">
        <v>333</v>
      </c>
      <c r="G771" s="537">
        <v>1000</v>
      </c>
      <c r="H771" s="537">
        <v>1000</v>
      </c>
      <c r="I771" s="4">
        <f t="shared" si="16"/>
        <v>200</v>
      </c>
    </row>
    <row r="772" spans="1:9" ht="15">
      <c r="A772" s="98">
        <v>764</v>
      </c>
      <c r="B772" s="513" t="s">
        <v>675</v>
      </c>
      <c r="C772" s="513" t="s">
        <v>1876</v>
      </c>
      <c r="D772" s="526" t="s">
        <v>2334</v>
      </c>
      <c r="E772" s="536" t="s">
        <v>2459</v>
      </c>
      <c r="F772" s="490" t="s">
        <v>333</v>
      </c>
      <c r="G772" s="537">
        <v>150</v>
      </c>
      <c r="H772" s="537">
        <v>150</v>
      </c>
      <c r="I772" s="4">
        <f t="shared" si="16"/>
        <v>30</v>
      </c>
    </row>
    <row r="773" spans="1:9" ht="15">
      <c r="A773" s="98">
        <v>765</v>
      </c>
      <c r="B773" s="522" t="s">
        <v>1226</v>
      </c>
      <c r="C773" s="522" t="s">
        <v>1877</v>
      </c>
      <c r="D773" s="522" t="s">
        <v>2335</v>
      </c>
      <c r="E773" s="536" t="s">
        <v>2459</v>
      </c>
      <c r="F773" s="490" t="s">
        <v>333</v>
      </c>
      <c r="G773" s="537">
        <v>1300</v>
      </c>
      <c r="H773" s="537">
        <v>1300</v>
      </c>
      <c r="I773" s="4">
        <f t="shared" si="16"/>
        <v>260</v>
      </c>
    </row>
    <row r="774" spans="1:9" ht="15">
      <c r="A774" s="98">
        <v>766</v>
      </c>
      <c r="B774" s="522" t="s">
        <v>515</v>
      </c>
      <c r="C774" s="523" t="s">
        <v>1878</v>
      </c>
      <c r="D774" s="522" t="s">
        <v>2336</v>
      </c>
      <c r="E774" s="536" t="s">
        <v>2459</v>
      </c>
      <c r="F774" s="490" t="s">
        <v>333</v>
      </c>
      <c r="G774" s="537">
        <v>1000</v>
      </c>
      <c r="H774" s="537">
        <v>1000</v>
      </c>
      <c r="I774" s="4">
        <f t="shared" si="16"/>
        <v>200</v>
      </c>
    </row>
    <row r="775" spans="1:9" ht="15">
      <c r="A775" s="98">
        <v>767</v>
      </c>
      <c r="B775" s="522" t="s">
        <v>552</v>
      </c>
      <c r="C775" s="522" t="s">
        <v>1879</v>
      </c>
      <c r="D775" s="522" t="s">
        <v>2337</v>
      </c>
      <c r="E775" s="536" t="s">
        <v>2459</v>
      </c>
      <c r="F775" s="490" t="s">
        <v>333</v>
      </c>
      <c r="G775" s="537">
        <v>900</v>
      </c>
      <c r="H775" s="537">
        <v>900</v>
      </c>
      <c r="I775" s="4">
        <f t="shared" si="16"/>
        <v>180</v>
      </c>
    </row>
    <row r="776" spans="1:9" ht="15">
      <c r="A776" s="98">
        <v>768</v>
      </c>
      <c r="B776" s="522" t="s">
        <v>668</v>
      </c>
      <c r="C776" s="522" t="s">
        <v>1880</v>
      </c>
      <c r="D776" s="522" t="s">
        <v>2338</v>
      </c>
      <c r="E776" s="536" t="s">
        <v>2459</v>
      </c>
      <c r="F776" s="490" t="s">
        <v>333</v>
      </c>
      <c r="G776" s="537">
        <v>700</v>
      </c>
      <c r="H776" s="537">
        <v>700</v>
      </c>
      <c r="I776" s="4">
        <f t="shared" si="16"/>
        <v>140</v>
      </c>
    </row>
    <row r="777" spans="1:9" ht="15">
      <c r="A777" s="98">
        <v>769</v>
      </c>
      <c r="B777" s="513" t="s">
        <v>835</v>
      </c>
      <c r="C777" s="513" t="s">
        <v>1881</v>
      </c>
      <c r="D777" s="526" t="s">
        <v>2339</v>
      </c>
      <c r="E777" s="536" t="s">
        <v>2459</v>
      </c>
      <c r="F777" s="490" t="s">
        <v>333</v>
      </c>
      <c r="G777" s="537">
        <v>150</v>
      </c>
      <c r="H777" s="537">
        <v>150</v>
      </c>
      <c r="I777" s="4">
        <f t="shared" si="16"/>
        <v>30</v>
      </c>
    </row>
    <row r="778" spans="1:9" ht="15">
      <c r="A778" s="98">
        <v>770</v>
      </c>
      <c r="B778" s="522" t="s">
        <v>1488</v>
      </c>
      <c r="C778" s="522" t="s">
        <v>1882</v>
      </c>
      <c r="D778" s="522" t="s">
        <v>2340</v>
      </c>
      <c r="E778" s="536" t="s">
        <v>2459</v>
      </c>
      <c r="F778" s="490" t="s">
        <v>333</v>
      </c>
      <c r="G778" s="537">
        <v>1000</v>
      </c>
      <c r="H778" s="537">
        <v>1000</v>
      </c>
      <c r="I778" s="4">
        <f t="shared" si="16"/>
        <v>200</v>
      </c>
    </row>
    <row r="779" spans="1:9" ht="15">
      <c r="A779" s="98">
        <v>771</v>
      </c>
      <c r="B779" s="522" t="s">
        <v>1084</v>
      </c>
      <c r="C779" s="523" t="s">
        <v>1883</v>
      </c>
      <c r="D779" s="522" t="s">
        <v>2341</v>
      </c>
      <c r="E779" s="536" t="s">
        <v>2459</v>
      </c>
      <c r="F779" s="490" t="s">
        <v>333</v>
      </c>
      <c r="G779" s="537">
        <v>1100</v>
      </c>
      <c r="H779" s="537">
        <v>1100</v>
      </c>
      <c r="I779" s="4">
        <f t="shared" si="16"/>
        <v>220</v>
      </c>
    </row>
    <row r="780" spans="1:9" ht="15">
      <c r="A780" s="98">
        <v>772</v>
      </c>
      <c r="B780" s="522" t="s">
        <v>515</v>
      </c>
      <c r="C780" s="522" t="s">
        <v>1884</v>
      </c>
      <c r="D780" s="522" t="s">
        <v>2342</v>
      </c>
      <c r="E780" s="536" t="s">
        <v>2459</v>
      </c>
      <c r="F780" s="490" t="s">
        <v>333</v>
      </c>
      <c r="G780" s="537">
        <v>1100</v>
      </c>
      <c r="H780" s="537">
        <v>1100</v>
      </c>
      <c r="I780" s="4">
        <f t="shared" si="16"/>
        <v>220</v>
      </c>
    </row>
    <row r="781" spans="1:9" ht="15">
      <c r="A781" s="98">
        <v>773</v>
      </c>
      <c r="B781" s="513" t="s">
        <v>540</v>
      </c>
      <c r="C781" s="513" t="s">
        <v>1885</v>
      </c>
      <c r="D781" s="526" t="s">
        <v>2343</v>
      </c>
      <c r="E781" s="536" t="s">
        <v>2459</v>
      </c>
      <c r="F781" s="490" t="s">
        <v>333</v>
      </c>
      <c r="G781" s="537">
        <v>150</v>
      </c>
      <c r="H781" s="537">
        <v>150</v>
      </c>
      <c r="I781" s="4">
        <f t="shared" si="16"/>
        <v>30</v>
      </c>
    </row>
    <row r="782" spans="1:9" ht="15">
      <c r="A782" s="98">
        <v>774</v>
      </c>
      <c r="B782" s="522" t="s">
        <v>693</v>
      </c>
      <c r="C782" s="522" t="s">
        <v>1886</v>
      </c>
      <c r="D782" s="522" t="s">
        <v>2344</v>
      </c>
      <c r="E782" s="536" t="s">
        <v>2459</v>
      </c>
      <c r="F782" s="490" t="s">
        <v>333</v>
      </c>
      <c r="G782" s="537">
        <v>600</v>
      </c>
      <c r="H782" s="537">
        <v>600</v>
      </c>
      <c r="I782" s="4">
        <f t="shared" si="16"/>
        <v>120</v>
      </c>
    </row>
    <row r="783" spans="1:9" ht="15">
      <c r="A783" s="98">
        <v>775</v>
      </c>
      <c r="B783" s="522" t="s">
        <v>1266</v>
      </c>
      <c r="C783" s="522" t="s">
        <v>1887</v>
      </c>
      <c r="D783" s="522" t="s">
        <v>2345</v>
      </c>
      <c r="E783" s="536" t="s">
        <v>2459</v>
      </c>
      <c r="F783" s="490" t="s">
        <v>333</v>
      </c>
      <c r="G783" s="537">
        <v>100</v>
      </c>
      <c r="H783" s="537">
        <v>100</v>
      </c>
      <c r="I783" s="4">
        <f t="shared" si="16"/>
        <v>20</v>
      </c>
    </row>
    <row r="784" spans="1:9" ht="15">
      <c r="A784" s="98">
        <v>776</v>
      </c>
      <c r="B784" s="522" t="s">
        <v>1888</v>
      </c>
      <c r="C784" s="522" t="s">
        <v>1889</v>
      </c>
      <c r="D784" s="522" t="s">
        <v>2346</v>
      </c>
      <c r="E784" s="536" t="s">
        <v>2459</v>
      </c>
      <c r="F784" s="490" t="s">
        <v>333</v>
      </c>
      <c r="G784" s="537">
        <v>100</v>
      </c>
      <c r="H784" s="537">
        <v>100</v>
      </c>
      <c r="I784" s="4">
        <f t="shared" si="16"/>
        <v>20</v>
      </c>
    </row>
    <row r="785" spans="1:9" ht="15">
      <c r="A785" s="98">
        <v>777</v>
      </c>
      <c r="B785" s="522" t="s">
        <v>1890</v>
      </c>
      <c r="C785" s="522" t="s">
        <v>1891</v>
      </c>
      <c r="D785" s="522" t="s">
        <v>2347</v>
      </c>
      <c r="E785" s="536" t="s">
        <v>2459</v>
      </c>
      <c r="F785" s="490" t="s">
        <v>333</v>
      </c>
      <c r="G785" s="537">
        <v>100</v>
      </c>
      <c r="H785" s="537">
        <v>100</v>
      </c>
      <c r="I785" s="4">
        <f t="shared" si="16"/>
        <v>20</v>
      </c>
    </row>
    <row r="786" spans="1:9" ht="15">
      <c r="A786" s="98">
        <v>778</v>
      </c>
      <c r="B786" s="522" t="s">
        <v>693</v>
      </c>
      <c r="C786" s="522" t="s">
        <v>1892</v>
      </c>
      <c r="D786" s="522" t="s">
        <v>2348</v>
      </c>
      <c r="E786" s="536" t="s">
        <v>2459</v>
      </c>
      <c r="F786" s="490" t="s">
        <v>333</v>
      </c>
      <c r="G786" s="537">
        <v>100</v>
      </c>
      <c r="H786" s="537">
        <v>100</v>
      </c>
      <c r="I786" s="4">
        <f t="shared" si="16"/>
        <v>20</v>
      </c>
    </row>
    <row r="787" spans="1:9" ht="15">
      <c r="A787" s="98">
        <v>779</v>
      </c>
      <c r="B787" s="522" t="s">
        <v>555</v>
      </c>
      <c r="C787" s="522" t="s">
        <v>1893</v>
      </c>
      <c r="D787" s="522" t="s">
        <v>2349</v>
      </c>
      <c r="E787" s="536" t="s">
        <v>2459</v>
      </c>
      <c r="F787" s="490" t="s">
        <v>333</v>
      </c>
      <c r="G787" s="537">
        <v>100</v>
      </c>
      <c r="H787" s="537">
        <v>100</v>
      </c>
      <c r="I787" s="4">
        <f t="shared" si="16"/>
        <v>20</v>
      </c>
    </row>
    <row r="788" spans="1:9" ht="15">
      <c r="A788" s="98">
        <v>780</v>
      </c>
      <c r="B788" s="522" t="s">
        <v>540</v>
      </c>
      <c r="C788" s="522" t="s">
        <v>1894</v>
      </c>
      <c r="D788" s="522" t="s">
        <v>2350</v>
      </c>
      <c r="E788" s="536" t="s">
        <v>2459</v>
      </c>
      <c r="F788" s="490" t="s">
        <v>333</v>
      </c>
      <c r="G788" s="537">
        <v>100</v>
      </c>
      <c r="H788" s="537">
        <v>100</v>
      </c>
      <c r="I788" s="4">
        <f t="shared" si="16"/>
        <v>20</v>
      </c>
    </row>
    <row r="789" spans="1:9" ht="15">
      <c r="A789" s="98">
        <v>781</v>
      </c>
      <c r="B789" s="522" t="s">
        <v>915</v>
      </c>
      <c r="C789" s="522" t="s">
        <v>1895</v>
      </c>
      <c r="D789" s="522" t="s">
        <v>2351</v>
      </c>
      <c r="E789" s="536" t="s">
        <v>2459</v>
      </c>
      <c r="F789" s="490" t="s">
        <v>333</v>
      </c>
      <c r="G789" s="537">
        <v>100</v>
      </c>
      <c r="H789" s="537">
        <v>100</v>
      </c>
      <c r="I789" s="4">
        <f t="shared" si="16"/>
        <v>20</v>
      </c>
    </row>
    <row r="790" spans="1:9" ht="15">
      <c r="A790" s="98">
        <v>782</v>
      </c>
      <c r="B790" s="522" t="s">
        <v>1896</v>
      </c>
      <c r="C790" s="522" t="s">
        <v>1897</v>
      </c>
      <c r="D790" s="522" t="s">
        <v>2352</v>
      </c>
      <c r="E790" s="536" t="s">
        <v>2459</v>
      </c>
      <c r="F790" s="490" t="s">
        <v>333</v>
      </c>
      <c r="G790" s="537">
        <v>100</v>
      </c>
      <c r="H790" s="537">
        <v>100</v>
      </c>
      <c r="I790" s="4">
        <f t="shared" si="16"/>
        <v>20</v>
      </c>
    </row>
    <row r="791" spans="1:9" ht="15">
      <c r="A791" s="98">
        <v>783</v>
      </c>
      <c r="B791" s="522" t="s">
        <v>1226</v>
      </c>
      <c r="C791" s="522" t="s">
        <v>1269</v>
      </c>
      <c r="D791" s="522" t="s">
        <v>2353</v>
      </c>
      <c r="E791" s="536" t="s">
        <v>2459</v>
      </c>
      <c r="F791" s="490" t="s">
        <v>333</v>
      </c>
      <c r="G791" s="537">
        <v>100</v>
      </c>
      <c r="H791" s="537">
        <v>100</v>
      </c>
      <c r="I791" s="4">
        <f t="shared" si="16"/>
        <v>20</v>
      </c>
    </row>
    <row r="792" spans="1:9" ht="15">
      <c r="A792" s="98">
        <v>784</v>
      </c>
      <c r="B792" s="522" t="s">
        <v>758</v>
      </c>
      <c r="C792" s="522" t="s">
        <v>1898</v>
      </c>
      <c r="D792" s="522" t="s">
        <v>2354</v>
      </c>
      <c r="E792" s="536" t="s">
        <v>2459</v>
      </c>
      <c r="F792" s="490" t="s">
        <v>333</v>
      </c>
      <c r="G792" s="537">
        <v>100</v>
      </c>
      <c r="H792" s="537">
        <v>100</v>
      </c>
      <c r="I792" s="4">
        <f t="shared" si="16"/>
        <v>20</v>
      </c>
    </row>
    <row r="793" spans="1:9" ht="15">
      <c r="A793" s="98">
        <v>785</v>
      </c>
      <c r="B793" s="522" t="s">
        <v>1899</v>
      </c>
      <c r="C793" s="522" t="s">
        <v>1900</v>
      </c>
      <c r="D793" s="522" t="s">
        <v>2355</v>
      </c>
      <c r="E793" s="536" t="s">
        <v>2459</v>
      </c>
      <c r="F793" s="490" t="s">
        <v>333</v>
      </c>
      <c r="G793" s="537">
        <v>100</v>
      </c>
      <c r="H793" s="537">
        <v>100</v>
      </c>
      <c r="I793" s="4">
        <f t="shared" ref="I793:I856" si="17">G793*20%</f>
        <v>20</v>
      </c>
    </row>
    <row r="794" spans="1:9" ht="15">
      <c r="A794" s="98">
        <v>786</v>
      </c>
      <c r="B794" s="522" t="s">
        <v>693</v>
      </c>
      <c r="C794" s="522" t="s">
        <v>1901</v>
      </c>
      <c r="D794" s="522" t="s">
        <v>2356</v>
      </c>
      <c r="E794" s="536" t="s">
        <v>2459</v>
      </c>
      <c r="F794" s="490" t="s">
        <v>333</v>
      </c>
      <c r="G794" s="537">
        <v>100</v>
      </c>
      <c r="H794" s="537">
        <v>100</v>
      </c>
      <c r="I794" s="4">
        <f t="shared" si="17"/>
        <v>20</v>
      </c>
    </row>
    <row r="795" spans="1:9" ht="15">
      <c r="A795" s="98">
        <v>787</v>
      </c>
      <c r="B795" s="522" t="s">
        <v>693</v>
      </c>
      <c r="C795" s="522" t="s">
        <v>1875</v>
      </c>
      <c r="D795" s="522" t="s">
        <v>2357</v>
      </c>
      <c r="E795" s="536" t="s">
        <v>2459</v>
      </c>
      <c r="F795" s="490" t="s">
        <v>333</v>
      </c>
      <c r="G795" s="537">
        <v>100</v>
      </c>
      <c r="H795" s="537">
        <v>100</v>
      </c>
      <c r="I795" s="4">
        <f t="shared" si="17"/>
        <v>20</v>
      </c>
    </row>
    <row r="796" spans="1:9" ht="15">
      <c r="A796" s="98">
        <v>788</v>
      </c>
      <c r="B796" s="522" t="s">
        <v>655</v>
      </c>
      <c r="C796" s="522" t="s">
        <v>1902</v>
      </c>
      <c r="D796" s="522" t="s">
        <v>2358</v>
      </c>
      <c r="E796" s="536" t="s">
        <v>2459</v>
      </c>
      <c r="F796" s="490" t="s">
        <v>333</v>
      </c>
      <c r="G796" s="537">
        <v>100</v>
      </c>
      <c r="H796" s="537">
        <v>100</v>
      </c>
      <c r="I796" s="4">
        <f t="shared" si="17"/>
        <v>20</v>
      </c>
    </row>
    <row r="797" spans="1:9" ht="15">
      <c r="A797" s="98">
        <v>789</v>
      </c>
      <c r="B797" s="522" t="s">
        <v>1546</v>
      </c>
      <c r="C797" s="522" t="s">
        <v>1901</v>
      </c>
      <c r="D797" s="522" t="s">
        <v>2359</v>
      </c>
      <c r="E797" s="536" t="s">
        <v>2459</v>
      </c>
      <c r="F797" s="490" t="s">
        <v>333</v>
      </c>
      <c r="G797" s="537">
        <v>100</v>
      </c>
      <c r="H797" s="537">
        <v>100</v>
      </c>
      <c r="I797" s="4">
        <f t="shared" si="17"/>
        <v>20</v>
      </c>
    </row>
    <row r="798" spans="1:9" ht="15">
      <c r="A798" s="98">
        <v>790</v>
      </c>
      <c r="B798" s="522" t="s">
        <v>1010</v>
      </c>
      <c r="C798" s="522" t="s">
        <v>1903</v>
      </c>
      <c r="D798" s="522" t="s">
        <v>2360</v>
      </c>
      <c r="E798" s="536" t="s">
        <v>2459</v>
      </c>
      <c r="F798" s="490" t="s">
        <v>333</v>
      </c>
      <c r="G798" s="537">
        <v>100</v>
      </c>
      <c r="H798" s="537">
        <v>100</v>
      </c>
      <c r="I798" s="4">
        <f t="shared" si="17"/>
        <v>20</v>
      </c>
    </row>
    <row r="799" spans="1:9" ht="15">
      <c r="A799" s="98">
        <v>791</v>
      </c>
      <c r="B799" s="522" t="s">
        <v>534</v>
      </c>
      <c r="C799" s="522" t="s">
        <v>1904</v>
      </c>
      <c r="D799" s="522" t="s">
        <v>2361</v>
      </c>
      <c r="E799" s="536" t="s">
        <v>2459</v>
      </c>
      <c r="F799" s="490" t="s">
        <v>333</v>
      </c>
      <c r="G799" s="537">
        <v>100</v>
      </c>
      <c r="H799" s="537">
        <v>100</v>
      </c>
      <c r="I799" s="4">
        <f t="shared" si="17"/>
        <v>20</v>
      </c>
    </row>
    <row r="800" spans="1:9" ht="15">
      <c r="A800" s="98">
        <v>792</v>
      </c>
      <c r="B800" s="522" t="s">
        <v>693</v>
      </c>
      <c r="C800" s="522" t="s">
        <v>1905</v>
      </c>
      <c r="D800" s="522" t="s">
        <v>2362</v>
      </c>
      <c r="E800" s="536" t="s">
        <v>2459</v>
      </c>
      <c r="F800" s="490" t="s">
        <v>333</v>
      </c>
      <c r="G800" s="537">
        <v>100</v>
      </c>
      <c r="H800" s="537">
        <v>100</v>
      </c>
      <c r="I800" s="4">
        <f t="shared" si="17"/>
        <v>20</v>
      </c>
    </row>
    <row r="801" spans="1:9" ht="15">
      <c r="A801" s="98">
        <v>793</v>
      </c>
      <c r="B801" s="522" t="s">
        <v>588</v>
      </c>
      <c r="C801" s="522" t="s">
        <v>1906</v>
      </c>
      <c r="D801" s="522" t="s">
        <v>2363</v>
      </c>
      <c r="E801" s="536" t="s">
        <v>2459</v>
      </c>
      <c r="F801" s="490" t="s">
        <v>333</v>
      </c>
      <c r="G801" s="537">
        <v>100</v>
      </c>
      <c r="H801" s="537">
        <v>100</v>
      </c>
      <c r="I801" s="4">
        <f t="shared" si="17"/>
        <v>20</v>
      </c>
    </row>
    <row r="802" spans="1:9" ht="15">
      <c r="A802" s="98">
        <v>794</v>
      </c>
      <c r="B802" s="522" t="s">
        <v>1907</v>
      </c>
      <c r="C802" s="522" t="s">
        <v>1905</v>
      </c>
      <c r="D802" s="522" t="s">
        <v>2364</v>
      </c>
      <c r="E802" s="536" t="s">
        <v>2459</v>
      </c>
      <c r="F802" s="490" t="s">
        <v>333</v>
      </c>
      <c r="G802" s="537">
        <v>100</v>
      </c>
      <c r="H802" s="537">
        <v>100</v>
      </c>
      <c r="I802" s="4">
        <f t="shared" si="17"/>
        <v>20</v>
      </c>
    </row>
    <row r="803" spans="1:9" ht="15">
      <c r="A803" s="98">
        <v>795</v>
      </c>
      <c r="B803" s="522" t="s">
        <v>708</v>
      </c>
      <c r="C803" s="522" t="s">
        <v>1908</v>
      </c>
      <c r="D803" s="522" t="s">
        <v>2365</v>
      </c>
      <c r="E803" s="536" t="s">
        <v>2459</v>
      </c>
      <c r="F803" s="490" t="s">
        <v>333</v>
      </c>
      <c r="G803" s="537">
        <v>100</v>
      </c>
      <c r="H803" s="537">
        <v>100</v>
      </c>
      <c r="I803" s="4">
        <f t="shared" si="17"/>
        <v>20</v>
      </c>
    </row>
    <row r="804" spans="1:9" ht="15">
      <c r="A804" s="98">
        <v>796</v>
      </c>
      <c r="B804" s="522" t="s">
        <v>1743</v>
      </c>
      <c r="C804" s="522" t="s">
        <v>1909</v>
      </c>
      <c r="D804" s="522" t="s">
        <v>2366</v>
      </c>
      <c r="E804" s="536" t="s">
        <v>2459</v>
      </c>
      <c r="F804" s="490" t="s">
        <v>333</v>
      </c>
      <c r="G804" s="537">
        <v>100</v>
      </c>
      <c r="H804" s="537">
        <v>100</v>
      </c>
      <c r="I804" s="4">
        <f t="shared" si="17"/>
        <v>20</v>
      </c>
    </row>
    <row r="805" spans="1:9" ht="15">
      <c r="A805" s="98">
        <v>797</v>
      </c>
      <c r="B805" s="522" t="s">
        <v>1512</v>
      </c>
      <c r="C805" s="522" t="s">
        <v>1910</v>
      </c>
      <c r="D805" s="522" t="s">
        <v>2367</v>
      </c>
      <c r="E805" s="536" t="s">
        <v>2459</v>
      </c>
      <c r="F805" s="490" t="s">
        <v>333</v>
      </c>
      <c r="G805" s="537">
        <v>100</v>
      </c>
      <c r="H805" s="537">
        <v>100</v>
      </c>
      <c r="I805" s="4">
        <f t="shared" si="17"/>
        <v>20</v>
      </c>
    </row>
    <row r="806" spans="1:9" ht="15">
      <c r="A806" s="98">
        <v>798</v>
      </c>
      <c r="B806" s="522" t="s">
        <v>1911</v>
      </c>
      <c r="C806" s="522" t="s">
        <v>1912</v>
      </c>
      <c r="D806" s="522" t="s">
        <v>2368</v>
      </c>
      <c r="E806" s="536" t="s">
        <v>2459</v>
      </c>
      <c r="F806" s="490" t="s">
        <v>333</v>
      </c>
      <c r="G806" s="537">
        <v>100</v>
      </c>
      <c r="H806" s="537">
        <v>100</v>
      </c>
      <c r="I806" s="4">
        <f t="shared" si="17"/>
        <v>20</v>
      </c>
    </row>
    <row r="807" spans="1:9" ht="15">
      <c r="A807" s="98">
        <v>799</v>
      </c>
      <c r="B807" s="522" t="s">
        <v>858</v>
      </c>
      <c r="C807" s="522" t="s">
        <v>1913</v>
      </c>
      <c r="D807" s="522" t="s">
        <v>2369</v>
      </c>
      <c r="E807" s="536" t="s">
        <v>2459</v>
      </c>
      <c r="F807" s="490" t="s">
        <v>333</v>
      </c>
      <c r="G807" s="537">
        <v>100</v>
      </c>
      <c r="H807" s="537">
        <v>100</v>
      </c>
      <c r="I807" s="4">
        <f t="shared" si="17"/>
        <v>20</v>
      </c>
    </row>
    <row r="808" spans="1:9" ht="15">
      <c r="A808" s="98">
        <v>800</v>
      </c>
      <c r="B808" s="522" t="s">
        <v>1659</v>
      </c>
      <c r="C808" s="522" t="s">
        <v>1898</v>
      </c>
      <c r="D808" s="522" t="s">
        <v>2370</v>
      </c>
      <c r="E808" s="536" t="s">
        <v>2459</v>
      </c>
      <c r="F808" s="490" t="s">
        <v>333</v>
      </c>
      <c r="G808" s="537">
        <v>100</v>
      </c>
      <c r="H808" s="537">
        <v>100</v>
      </c>
      <c r="I808" s="4">
        <f t="shared" si="17"/>
        <v>20</v>
      </c>
    </row>
    <row r="809" spans="1:9" ht="15">
      <c r="A809" s="98">
        <v>801</v>
      </c>
      <c r="B809" s="522" t="s">
        <v>1045</v>
      </c>
      <c r="C809" s="522" t="s">
        <v>1914</v>
      </c>
      <c r="D809" s="522" t="s">
        <v>2371</v>
      </c>
      <c r="E809" s="536" t="s">
        <v>2459</v>
      </c>
      <c r="F809" s="490" t="s">
        <v>333</v>
      </c>
      <c r="G809" s="537">
        <v>100</v>
      </c>
      <c r="H809" s="537">
        <v>100</v>
      </c>
      <c r="I809" s="4">
        <f t="shared" si="17"/>
        <v>20</v>
      </c>
    </row>
    <row r="810" spans="1:9" ht="15">
      <c r="A810" s="98">
        <v>802</v>
      </c>
      <c r="B810" s="522" t="s">
        <v>781</v>
      </c>
      <c r="C810" s="522" t="s">
        <v>1915</v>
      </c>
      <c r="D810" s="522" t="s">
        <v>2372</v>
      </c>
      <c r="E810" s="536" t="s">
        <v>2459</v>
      </c>
      <c r="F810" s="490" t="s">
        <v>333</v>
      </c>
      <c r="G810" s="537">
        <v>100</v>
      </c>
      <c r="H810" s="537">
        <v>100</v>
      </c>
      <c r="I810" s="4">
        <f t="shared" si="17"/>
        <v>20</v>
      </c>
    </row>
    <row r="811" spans="1:9" ht="15">
      <c r="A811" s="98">
        <v>803</v>
      </c>
      <c r="B811" s="522" t="s">
        <v>865</v>
      </c>
      <c r="C811" s="522" t="s">
        <v>1916</v>
      </c>
      <c r="D811" s="522" t="s">
        <v>2373</v>
      </c>
      <c r="E811" s="536" t="s">
        <v>2459</v>
      </c>
      <c r="F811" s="490" t="s">
        <v>333</v>
      </c>
      <c r="G811" s="537">
        <v>100</v>
      </c>
      <c r="H811" s="537">
        <v>100</v>
      </c>
      <c r="I811" s="4">
        <f t="shared" si="17"/>
        <v>20</v>
      </c>
    </row>
    <row r="812" spans="1:9" ht="15">
      <c r="A812" s="98">
        <v>804</v>
      </c>
      <c r="B812" s="522" t="s">
        <v>858</v>
      </c>
      <c r="C812" s="522" t="s">
        <v>1917</v>
      </c>
      <c r="D812" s="522" t="s">
        <v>2374</v>
      </c>
      <c r="E812" s="536" t="s">
        <v>2459</v>
      </c>
      <c r="F812" s="490" t="s">
        <v>333</v>
      </c>
      <c r="G812" s="537">
        <v>100</v>
      </c>
      <c r="H812" s="537">
        <v>100</v>
      </c>
      <c r="I812" s="4">
        <f t="shared" si="17"/>
        <v>20</v>
      </c>
    </row>
    <row r="813" spans="1:9" ht="15">
      <c r="A813" s="98">
        <v>805</v>
      </c>
      <c r="B813" s="522" t="s">
        <v>787</v>
      </c>
      <c r="C813" s="522" t="s">
        <v>1918</v>
      </c>
      <c r="D813" s="522" t="s">
        <v>2375</v>
      </c>
      <c r="E813" s="536" t="s">
        <v>2459</v>
      </c>
      <c r="F813" s="490" t="s">
        <v>333</v>
      </c>
      <c r="G813" s="537">
        <v>100</v>
      </c>
      <c r="H813" s="537">
        <v>100</v>
      </c>
      <c r="I813" s="4">
        <f t="shared" si="17"/>
        <v>20</v>
      </c>
    </row>
    <row r="814" spans="1:9" ht="15">
      <c r="A814" s="98">
        <v>806</v>
      </c>
      <c r="B814" s="522" t="s">
        <v>693</v>
      </c>
      <c r="C814" s="522" t="s">
        <v>849</v>
      </c>
      <c r="D814" s="522" t="s">
        <v>2376</v>
      </c>
      <c r="E814" s="536" t="s">
        <v>2459</v>
      </c>
      <c r="F814" s="490" t="s">
        <v>333</v>
      </c>
      <c r="G814" s="537">
        <v>100</v>
      </c>
      <c r="H814" s="537">
        <v>100</v>
      </c>
      <c r="I814" s="4">
        <f t="shared" si="17"/>
        <v>20</v>
      </c>
    </row>
    <row r="815" spans="1:9" ht="15">
      <c r="A815" s="98">
        <v>807</v>
      </c>
      <c r="B815" s="522" t="s">
        <v>1919</v>
      </c>
      <c r="C815" s="522" t="s">
        <v>1920</v>
      </c>
      <c r="D815" s="522" t="s">
        <v>2377</v>
      </c>
      <c r="E815" s="536" t="s">
        <v>2459</v>
      </c>
      <c r="F815" s="490" t="s">
        <v>333</v>
      </c>
      <c r="G815" s="537">
        <v>100</v>
      </c>
      <c r="H815" s="537">
        <v>100</v>
      </c>
      <c r="I815" s="4">
        <f t="shared" si="17"/>
        <v>20</v>
      </c>
    </row>
    <row r="816" spans="1:9" ht="15">
      <c r="A816" s="98">
        <v>808</v>
      </c>
      <c r="B816" s="522" t="s">
        <v>915</v>
      </c>
      <c r="C816" s="522" t="s">
        <v>1667</v>
      </c>
      <c r="D816" s="522" t="s">
        <v>2378</v>
      </c>
      <c r="E816" s="536" t="s">
        <v>2459</v>
      </c>
      <c r="F816" s="490" t="s">
        <v>333</v>
      </c>
      <c r="G816" s="537">
        <v>100</v>
      </c>
      <c r="H816" s="537">
        <v>100</v>
      </c>
      <c r="I816" s="4">
        <f t="shared" si="17"/>
        <v>20</v>
      </c>
    </row>
    <row r="817" spans="1:9" ht="15">
      <c r="A817" s="98">
        <v>809</v>
      </c>
      <c r="B817" s="522" t="s">
        <v>1921</v>
      </c>
      <c r="C817" s="522" t="s">
        <v>1922</v>
      </c>
      <c r="D817" s="522" t="s">
        <v>2379</v>
      </c>
      <c r="E817" s="536" t="s">
        <v>2459</v>
      </c>
      <c r="F817" s="490" t="s">
        <v>333</v>
      </c>
      <c r="G817" s="537">
        <v>100</v>
      </c>
      <c r="H817" s="537">
        <v>100</v>
      </c>
      <c r="I817" s="4">
        <f t="shared" si="17"/>
        <v>20</v>
      </c>
    </row>
    <row r="818" spans="1:9" ht="15">
      <c r="A818" s="98">
        <v>810</v>
      </c>
      <c r="B818" s="522" t="s">
        <v>1923</v>
      </c>
      <c r="C818" s="522" t="s">
        <v>1924</v>
      </c>
      <c r="D818" s="522" t="s">
        <v>2380</v>
      </c>
      <c r="E818" s="536" t="s">
        <v>2459</v>
      </c>
      <c r="F818" s="490" t="s">
        <v>333</v>
      </c>
      <c r="G818" s="537">
        <v>100</v>
      </c>
      <c r="H818" s="537">
        <v>100</v>
      </c>
      <c r="I818" s="4">
        <f t="shared" si="17"/>
        <v>20</v>
      </c>
    </row>
    <row r="819" spans="1:9" ht="15">
      <c r="A819" s="98">
        <v>811</v>
      </c>
      <c r="B819" s="522" t="s">
        <v>823</v>
      </c>
      <c r="C819" s="522" t="s">
        <v>1925</v>
      </c>
      <c r="D819" s="522" t="s">
        <v>2381</v>
      </c>
      <c r="E819" s="536" t="s">
        <v>2459</v>
      </c>
      <c r="F819" s="490" t="s">
        <v>333</v>
      </c>
      <c r="G819" s="537">
        <v>100</v>
      </c>
      <c r="H819" s="537">
        <v>100</v>
      </c>
      <c r="I819" s="4">
        <f t="shared" si="17"/>
        <v>20</v>
      </c>
    </row>
    <row r="820" spans="1:9" ht="15">
      <c r="A820" s="98">
        <v>812</v>
      </c>
      <c r="B820" s="522" t="s">
        <v>651</v>
      </c>
      <c r="C820" s="522" t="s">
        <v>1926</v>
      </c>
      <c r="D820" s="522" t="s">
        <v>2382</v>
      </c>
      <c r="E820" s="536" t="s">
        <v>2459</v>
      </c>
      <c r="F820" s="490" t="s">
        <v>333</v>
      </c>
      <c r="G820" s="537">
        <v>100</v>
      </c>
      <c r="H820" s="537">
        <v>100</v>
      </c>
      <c r="I820" s="4">
        <f t="shared" si="17"/>
        <v>20</v>
      </c>
    </row>
    <row r="821" spans="1:9" ht="15">
      <c r="A821" s="98">
        <v>813</v>
      </c>
      <c r="B821" s="522" t="s">
        <v>1205</v>
      </c>
      <c r="C821" s="522" t="s">
        <v>842</v>
      </c>
      <c r="D821" s="522" t="s">
        <v>2383</v>
      </c>
      <c r="E821" s="536" t="s">
        <v>2459</v>
      </c>
      <c r="F821" s="490" t="s">
        <v>333</v>
      </c>
      <c r="G821" s="537">
        <v>100</v>
      </c>
      <c r="H821" s="537">
        <v>100</v>
      </c>
      <c r="I821" s="4">
        <f t="shared" si="17"/>
        <v>20</v>
      </c>
    </row>
    <row r="822" spans="1:9" ht="15">
      <c r="A822" s="98">
        <v>814</v>
      </c>
      <c r="B822" s="522" t="s">
        <v>555</v>
      </c>
      <c r="C822" s="522" t="s">
        <v>1927</v>
      </c>
      <c r="D822" s="522" t="s">
        <v>2384</v>
      </c>
      <c r="E822" s="536" t="s">
        <v>2459</v>
      </c>
      <c r="F822" s="490" t="s">
        <v>333</v>
      </c>
      <c r="G822" s="537">
        <v>100</v>
      </c>
      <c r="H822" s="537">
        <v>100</v>
      </c>
      <c r="I822" s="4">
        <f t="shared" si="17"/>
        <v>20</v>
      </c>
    </row>
    <row r="823" spans="1:9" ht="15">
      <c r="A823" s="98">
        <v>815</v>
      </c>
      <c r="B823" s="522" t="s">
        <v>675</v>
      </c>
      <c r="C823" s="522" t="s">
        <v>1928</v>
      </c>
      <c r="D823" s="522" t="s">
        <v>2385</v>
      </c>
      <c r="E823" s="536" t="s">
        <v>2459</v>
      </c>
      <c r="F823" s="490" t="s">
        <v>333</v>
      </c>
      <c r="G823" s="537">
        <v>100</v>
      </c>
      <c r="H823" s="537">
        <v>100</v>
      </c>
      <c r="I823" s="4">
        <f t="shared" si="17"/>
        <v>20</v>
      </c>
    </row>
    <row r="824" spans="1:9" ht="15">
      <c r="A824" s="98">
        <v>816</v>
      </c>
      <c r="B824" s="522" t="s">
        <v>1929</v>
      </c>
      <c r="C824" s="522" t="s">
        <v>1930</v>
      </c>
      <c r="D824" s="522" t="s">
        <v>2386</v>
      </c>
      <c r="E824" s="536" t="s">
        <v>2459</v>
      </c>
      <c r="F824" s="490" t="s">
        <v>333</v>
      </c>
      <c r="G824" s="537">
        <v>100</v>
      </c>
      <c r="H824" s="537">
        <v>100</v>
      </c>
      <c r="I824" s="4">
        <f t="shared" si="17"/>
        <v>20</v>
      </c>
    </row>
    <row r="825" spans="1:9" ht="15">
      <c r="A825" s="98">
        <v>817</v>
      </c>
      <c r="B825" s="522" t="s">
        <v>675</v>
      </c>
      <c r="C825" s="522" t="s">
        <v>1906</v>
      </c>
      <c r="D825" s="522" t="s">
        <v>2387</v>
      </c>
      <c r="E825" s="536" t="s">
        <v>2459</v>
      </c>
      <c r="F825" s="490" t="s">
        <v>333</v>
      </c>
      <c r="G825" s="537">
        <v>100</v>
      </c>
      <c r="H825" s="537">
        <v>100</v>
      </c>
      <c r="I825" s="4">
        <f t="shared" si="17"/>
        <v>20</v>
      </c>
    </row>
    <row r="826" spans="1:9" ht="15">
      <c r="A826" s="98">
        <v>818</v>
      </c>
      <c r="B826" s="522" t="s">
        <v>1019</v>
      </c>
      <c r="C826" s="522" t="s">
        <v>1931</v>
      </c>
      <c r="D826" s="522" t="s">
        <v>2388</v>
      </c>
      <c r="E826" s="536" t="s">
        <v>2459</v>
      </c>
      <c r="F826" s="490" t="s">
        <v>333</v>
      </c>
      <c r="G826" s="537">
        <v>100</v>
      </c>
      <c r="H826" s="537">
        <v>100</v>
      </c>
      <c r="I826" s="4">
        <f t="shared" si="17"/>
        <v>20</v>
      </c>
    </row>
    <row r="827" spans="1:9" ht="15">
      <c r="A827" s="98">
        <v>819</v>
      </c>
      <c r="B827" s="522" t="s">
        <v>758</v>
      </c>
      <c r="C827" s="522" t="s">
        <v>1932</v>
      </c>
      <c r="D827" s="522" t="s">
        <v>2389</v>
      </c>
      <c r="E827" s="536" t="s">
        <v>2459</v>
      </c>
      <c r="F827" s="490" t="s">
        <v>333</v>
      </c>
      <c r="G827" s="537">
        <v>100</v>
      </c>
      <c r="H827" s="537">
        <v>100</v>
      </c>
      <c r="I827" s="4">
        <f t="shared" si="17"/>
        <v>20</v>
      </c>
    </row>
    <row r="828" spans="1:9" ht="15">
      <c r="A828" s="98">
        <v>820</v>
      </c>
      <c r="B828" s="522" t="s">
        <v>1933</v>
      </c>
      <c r="C828" s="522" t="s">
        <v>1726</v>
      </c>
      <c r="D828" s="522" t="s">
        <v>2390</v>
      </c>
      <c r="E828" s="536" t="s">
        <v>2459</v>
      </c>
      <c r="F828" s="490" t="s">
        <v>333</v>
      </c>
      <c r="G828" s="537">
        <v>100</v>
      </c>
      <c r="H828" s="537">
        <v>100</v>
      </c>
      <c r="I828" s="4">
        <f t="shared" si="17"/>
        <v>20</v>
      </c>
    </row>
    <row r="829" spans="1:9" ht="15">
      <c r="A829" s="98">
        <v>821</v>
      </c>
      <c r="B829" s="522" t="s">
        <v>675</v>
      </c>
      <c r="C829" s="522" t="s">
        <v>1934</v>
      </c>
      <c r="D829" s="522" t="s">
        <v>2391</v>
      </c>
      <c r="E829" s="536" t="s">
        <v>2459</v>
      </c>
      <c r="F829" s="490" t="s">
        <v>333</v>
      </c>
      <c r="G829" s="537">
        <v>100</v>
      </c>
      <c r="H829" s="537">
        <v>100</v>
      </c>
      <c r="I829" s="4">
        <f t="shared" si="17"/>
        <v>20</v>
      </c>
    </row>
    <row r="830" spans="1:9" ht="15">
      <c r="A830" s="98">
        <v>822</v>
      </c>
      <c r="B830" s="522" t="s">
        <v>1326</v>
      </c>
      <c r="C830" s="522" t="s">
        <v>1935</v>
      </c>
      <c r="D830" s="522" t="s">
        <v>2392</v>
      </c>
      <c r="E830" s="536" t="s">
        <v>2459</v>
      </c>
      <c r="F830" s="490" t="s">
        <v>333</v>
      </c>
      <c r="G830" s="537">
        <v>100</v>
      </c>
      <c r="H830" s="537">
        <v>100</v>
      </c>
      <c r="I830" s="4">
        <f t="shared" si="17"/>
        <v>20</v>
      </c>
    </row>
    <row r="831" spans="1:9" ht="15">
      <c r="A831" s="98">
        <v>823</v>
      </c>
      <c r="B831" s="522" t="s">
        <v>1936</v>
      </c>
      <c r="C831" s="522" t="s">
        <v>849</v>
      </c>
      <c r="D831" s="522" t="s">
        <v>2393</v>
      </c>
      <c r="E831" s="536" t="s">
        <v>2459</v>
      </c>
      <c r="F831" s="490" t="s">
        <v>333</v>
      </c>
      <c r="G831" s="537">
        <v>100</v>
      </c>
      <c r="H831" s="537">
        <v>100</v>
      </c>
      <c r="I831" s="4">
        <f t="shared" si="17"/>
        <v>20</v>
      </c>
    </row>
    <row r="832" spans="1:9" ht="15">
      <c r="A832" s="98">
        <v>824</v>
      </c>
      <c r="B832" s="522" t="s">
        <v>913</v>
      </c>
      <c r="C832" s="522" t="s">
        <v>1937</v>
      </c>
      <c r="D832" s="522" t="s">
        <v>2394</v>
      </c>
      <c r="E832" s="536" t="s">
        <v>2459</v>
      </c>
      <c r="F832" s="490" t="s">
        <v>333</v>
      </c>
      <c r="G832" s="537">
        <v>100</v>
      </c>
      <c r="H832" s="537">
        <v>100</v>
      </c>
      <c r="I832" s="4">
        <f t="shared" si="17"/>
        <v>20</v>
      </c>
    </row>
    <row r="833" spans="1:9" ht="15">
      <c r="A833" s="98">
        <v>825</v>
      </c>
      <c r="B833" s="522" t="s">
        <v>1938</v>
      </c>
      <c r="C833" s="522" t="s">
        <v>1939</v>
      </c>
      <c r="D833" s="522" t="s">
        <v>2395</v>
      </c>
      <c r="E833" s="536" t="s">
        <v>2459</v>
      </c>
      <c r="F833" s="490" t="s">
        <v>333</v>
      </c>
      <c r="G833" s="537">
        <v>100</v>
      </c>
      <c r="H833" s="537">
        <v>100</v>
      </c>
      <c r="I833" s="4">
        <f t="shared" si="17"/>
        <v>20</v>
      </c>
    </row>
    <row r="834" spans="1:9" ht="15">
      <c r="A834" s="98">
        <v>826</v>
      </c>
      <c r="B834" s="522" t="s">
        <v>1940</v>
      </c>
      <c r="C834" s="522" t="s">
        <v>1941</v>
      </c>
      <c r="D834" s="522" t="s">
        <v>2396</v>
      </c>
      <c r="E834" s="536" t="s">
        <v>2459</v>
      </c>
      <c r="F834" s="490" t="s">
        <v>333</v>
      </c>
      <c r="G834" s="537">
        <v>100</v>
      </c>
      <c r="H834" s="537">
        <v>100</v>
      </c>
      <c r="I834" s="4">
        <f t="shared" si="17"/>
        <v>20</v>
      </c>
    </row>
    <row r="835" spans="1:9" ht="15">
      <c r="A835" s="98">
        <v>827</v>
      </c>
      <c r="B835" s="522" t="s">
        <v>675</v>
      </c>
      <c r="C835" s="522" t="s">
        <v>1922</v>
      </c>
      <c r="D835" s="522" t="s">
        <v>2397</v>
      </c>
      <c r="E835" s="536" t="s">
        <v>2459</v>
      </c>
      <c r="F835" s="490" t="s">
        <v>333</v>
      </c>
      <c r="G835" s="537">
        <v>100</v>
      </c>
      <c r="H835" s="537">
        <v>100</v>
      </c>
      <c r="I835" s="4">
        <f t="shared" si="17"/>
        <v>20</v>
      </c>
    </row>
    <row r="836" spans="1:9" ht="15">
      <c r="A836" s="98">
        <v>828</v>
      </c>
      <c r="B836" s="522" t="s">
        <v>1853</v>
      </c>
      <c r="C836" s="522" t="s">
        <v>1942</v>
      </c>
      <c r="D836" s="522" t="s">
        <v>2398</v>
      </c>
      <c r="E836" s="536" t="s">
        <v>2459</v>
      </c>
      <c r="F836" s="490" t="s">
        <v>333</v>
      </c>
      <c r="G836" s="537">
        <v>100</v>
      </c>
      <c r="H836" s="537">
        <v>100</v>
      </c>
      <c r="I836" s="4">
        <f t="shared" si="17"/>
        <v>20</v>
      </c>
    </row>
    <row r="837" spans="1:9" ht="15">
      <c r="A837" s="98">
        <v>829</v>
      </c>
      <c r="B837" s="522" t="s">
        <v>1899</v>
      </c>
      <c r="C837" s="522" t="s">
        <v>1943</v>
      </c>
      <c r="D837" s="522" t="s">
        <v>2399</v>
      </c>
      <c r="E837" s="536" t="s">
        <v>2459</v>
      </c>
      <c r="F837" s="490" t="s">
        <v>333</v>
      </c>
      <c r="G837" s="537">
        <v>100</v>
      </c>
      <c r="H837" s="537">
        <v>100</v>
      </c>
      <c r="I837" s="4">
        <f t="shared" si="17"/>
        <v>20</v>
      </c>
    </row>
    <row r="838" spans="1:9" ht="15">
      <c r="A838" s="98">
        <v>830</v>
      </c>
      <c r="B838" s="522" t="s">
        <v>1944</v>
      </c>
      <c r="C838" s="522" t="s">
        <v>1889</v>
      </c>
      <c r="D838" s="522" t="s">
        <v>2400</v>
      </c>
      <c r="E838" s="536" t="s">
        <v>2459</v>
      </c>
      <c r="F838" s="490" t="s">
        <v>333</v>
      </c>
      <c r="G838" s="537">
        <v>100</v>
      </c>
      <c r="H838" s="537">
        <v>100</v>
      </c>
      <c r="I838" s="4">
        <f t="shared" si="17"/>
        <v>20</v>
      </c>
    </row>
    <row r="839" spans="1:9" ht="15">
      <c r="A839" s="98">
        <v>831</v>
      </c>
      <c r="B839" s="522" t="s">
        <v>653</v>
      </c>
      <c r="C839" s="522" t="s">
        <v>1898</v>
      </c>
      <c r="D839" s="522" t="s">
        <v>2401</v>
      </c>
      <c r="E839" s="536" t="s">
        <v>2459</v>
      </c>
      <c r="F839" s="490" t="s">
        <v>333</v>
      </c>
      <c r="G839" s="537">
        <v>100</v>
      </c>
      <c r="H839" s="537">
        <v>100</v>
      </c>
      <c r="I839" s="4">
        <f t="shared" si="17"/>
        <v>20</v>
      </c>
    </row>
    <row r="840" spans="1:9" ht="15">
      <c r="A840" s="98">
        <v>832</v>
      </c>
      <c r="B840" s="522" t="s">
        <v>1522</v>
      </c>
      <c r="C840" s="522" t="s">
        <v>1945</v>
      </c>
      <c r="D840" s="522" t="s">
        <v>2402</v>
      </c>
      <c r="E840" s="536" t="s">
        <v>2459</v>
      </c>
      <c r="F840" s="490" t="s">
        <v>333</v>
      </c>
      <c r="G840" s="537">
        <v>100</v>
      </c>
      <c r="H840" s="537">
        <v>100</v>
      </c>
      <c r="I840" s="4">
        <f t="shared" si="17"/>
        <v>20</v>
      </c>
    </row>
    <row r="841" spans="1:9" ht="15">
      <c r="A841" s="98">
        <v>833</v>
      </c>
      <c r="B841" s="522" t="s">
        <v>717</v>
      </c>
      <c r="C841" s="522" t="s">
        <v>1946</v>
      </c>
      <c r="D841" s="522" t="s">
        <v>2403</v>
      </c>
      <c r="E841" s="536" t="s">
        <v>2459</v>
      </c>
      <c r="F841" s="490" t="s">
        <v>333</v>
      </c>
      <c r="G841" s="537">
        <v>100</v>
      </c>
      <c r="H841" s="537">
        <v>100</v>
      </c>
      <c r="I841" s="4">
        <f t="shared" si="17"/>
        <v>20</v>
      </c>
    </row>
    <row r="842" spans="1:9" ht="15">
      <c r="A842" s="98">
        <v>834</v>
      </c>
      <c r="B842" s="522" t="s">
        <v>761</v>
      </c>
      <c r="C842" s="522" t="s">
        <v>1555</v>
      </c>
      <c r="D842" s="522" t="s">
        <v>2404</v>
      </c>
      <c r="E842" s="536" t="s">
        <v>2459</v>
      </c>
      <c r="F842" s="490" t="s">
        <v>333</v>
      </c>
      <c r="G842" s="537">
        <v>100</v>
      </c>
      <c r="H842" s="537">
        <v>100</v>
      </c>
      <c r="I842" s="4">
        <f t="shared" si="17"/>
        <v>20</v>
      </c>
    </row>
    <row r="843" spans="1:9" ht="15">
      <c r="A843" s="98">
        <v>835</v>
      </c>
      <c r="B843" s="522" t="s">
        <v>1522</v>
      </c>
      <c r="C843" s="522" t="s">
        <v>698</v>
      </c>
      <c r="D843" s="522" t="s">
        <v>2405</v>
      </c>
      <c r="E843" s="536" t="s">
        <v>2459</v>
      </c>
      <c r="F843" s="490" t="s">
        <v>333</v>
      </c>
      <c r="G843" s="537">
        <v>100</v>
      </c>
      <c r="H843" s="537">
        <v>100</v>
      </c>
      <c r="I843" s="4">
        <f t="shared" si="17"/>
        <v>20</v>
      </c>
    </row>
    <row r="844" spans="1:9" ht="15">
      <c r="A844" s="98">
        <v>836</v>
      </c>
      <c r="B844" s="522" t="s">
        <v>519</v>
      </c>
      <c r="C844" s="522" t="s">
        <v>1947</v>
      </c>
      <c r="D844" s="522" t="s">
        <v>2406</v>
      </c>
      <c r="E844" s="536" t="s">
        <v>2459</v>
      </c>
      <c r="F844" s="490" t="s">
        <v>333</v>
      </c>
      <c r="G844" s="537">
        <v>100</v>
      </c>
      <c r="H844" s="537">
        <v>100</v>
      </c>
      <c r="I844" s="4">
        <f t="shared" si="17"/>
        <v>20</v>
      </c>
    </row>
    <row r="845" spans="1:9" ht="15">
      <c r="A845" s="98">
        <v>837</v>
      </c>
      <c r="B845" s="522" t="s">
        <v>915</v>
      </c>
      <c r="C845" s="522" t="s">
        <v>1948</v>
      </c>
      <c r="D845" s="522" t="s">
        <v>2407</v>
      </c>
      <c r="E845" s="536" t="s">
        <v>2459</v>
      </c>
      <c r="F845" s="490" t="s">
        <v>333</v>
      </c>
      <c r="G845" s="537">
        <v>100</v>
      </c>
      <c r="H845" s="537">
        <v>100</v>
      </c>
      <c r="I845" s="4">
        <f t="shared" si="17"/>
        <v>20</v>
      </c>
    </row>
    <row r="846" spans="1:9" ht="15">
      <c r="A846" s="98">
        <v>838</v>
      </c>
      <c r="B846" s="522" t="s">
        <v>821</v>
      </c>
      <c r="C846" s="522" t="s">
        <v>1949</v>
      </c>
      <c r="D846" s="522" t="s">
        <v>2408</v>
      </c>
      <c r="E846" s="536" t="s">
        <v>2459</v>
      </c>
      <c r="F846" s="490" t="s">
        <v>333</v>
      </c>
      <c r="G846" s="537">
        <v>100</v>
      </c>
      <c r="H846" s="537">
        <v>100</v>
      </c>
      <c r="I846" s="4">
        <f t="shared" si="17"/>
        <v>20</v>
      </c>
    </row>
    <row r="847" spans="1:9" ht="15">
      <c r="A847" s="98">
        <v>839</v>
      </c>
      <c r="B847" s="522" t="s">
        <v>655</v>
      </c>
      <c r="C847" s="522" t="s">
        <v>1950</v>
      </c>
      <c r="D847" s="522" t="s">
        <v>2409</v>
      </c>
      <c r="E847" s="536" t="s">
        <v>2459</v>
      </c>
      <c r="F847" s="490" t="s">
        <v>333</v>
      </c>
      <c r="G847" s="537">
        <v>100</v>
      </c>
      <c r="H847" s="537">
        <v>100</v>
      </c>
      <c r="I847" s="4">
        <f t="shared" si="17"/>
        <v>20</v>
      </c>
    </row>
    <row r="848" spans="1:9" ht="15">
      <c r="A848" s="98">
        <v>840</v>
      </c>
      <c r="B848" s="522" t="s">
        <v>655</v>
      </c>
      <c r="C848" s="522" t="s">
        <v>1951</v>
      </c>
      <c r="D848" s="522" t="s">
        <v>2410</v>
      </c>
      <c r="E848" s="536" t="s">
        <v>2459</v>
      </c>
      <c r="F848" s="490" t="s">
        <v>333</v>
      </c>
      <c r="G848" s="537">
        <v>100</v>
      </c>
      <c r="H848" s="537">
        <v>100</v>
      </c>
      <c r="I848" s="4">
        <f t="shared" si="17"/>
        <v>20</v>
      </c>
    </row>
    <row r="849" spans="1:9" ht="15">
      <c r="A849" s="98">
        <v>841</v>
      </c>
      <c r="B849" s="522" t="s">
        <v>858</v>
      </c>
      <c r="C849" s="522" t="s">
        <v>1952</v>
      </c>
      <c r="D849" s="522" t="s">
        <v>2411</v>
      </c>
      <c r="E849" s="536" t="s">
        <v>2459</v>
      </c>
      <c r="F849" s="490" t="s">
        <v>333</v>
      </c>
      <c r="G849" s="537">
        <v>100</v>
      </c>
      <c r="H849" s="537">
        <v>100</v>
      </c>
      <c r="I849" s="4">
        <f t="shared" si="17"/>
        <v>20</v>
      </c>
    </row>
    <row r="850" spans="1:9" ht="15">
      <c r="A850" s="98">
        <v>842</v>
      </c>
      <c r="B850" s="522" t="s">
        <v>936</v>
      </c>
      <c r="C850" s="522" t="s">
        <v>1953</v>
      </c>
      <c r="D850" s="522" t="s">
        <v>2412</v>
      </c>
      <c r="E850" s="536" t="s">
        <v>2459</v>
      </c>
      <c r="F850" s="490" t="s">
        <v>333</v>
      </c>
      <c r="G850" s="537">
        <v>100</v>
      </c>
      <c r="H850" s="537">
        <v>100</v>
      </c>
      <c r="I850" s="4">
        <f t="shared" si="17"/>
        <v>20</v>
      </c>
    </row>
    <row r="851" spans="1:9" ht="15">
      <c r="A851" s="98">
        <v>843</v>
      </c>
      <c r="B851" s="522" t="s">
        <v>823</v>
      </c>
      <c r="C851" s="522" t="s">
        <v>1939</v>
      </c>
      <c r="D851" s="522" t="s">
        <v>2413</v>
      </c>
      <c r="E851" s="536" t="s">
        <v>2459</v>
      </c>
      <c r="F851" s="490" t="s">
        <v>333</v>
      </c>
      <c r="G851" s="537">
        <v>100</v>
      </c>
      <c r="H851" s="537">
        <v>100</v>
      </c>
      <c r="I851" s="4">
        <f t="shared" si="17"/>
        <v>20</v>
      </c>
    </row>
    <row r="852" spans="1:9" ht="15">
      <c r="A852" s="98">
        <v>844</v>
      </c>
      <c r="B852" s="522" t="s">
        <v>1954</v>
      </c>
      <c r="C852" s="522" t="s">
        <v>1955</v>
      </c>
      <c r="D852" s="522" t="s">
        <v>2414</v>
      </c>
      <c r="E852" s="536" t="s">
        <v>2459</v>
      </c>
      <c r="F852" s="490" t="s">
        <v>333</v>
      </c>
      <c r="G852" s="537">
        <v>100</v>
      </c>
      <c r="H852" s="537">
        <v>100</v>
      </c>
      <c r="I852" s="4">
        <f t="shared" si="17"/>
        <v>20</v>
      </c>
    </row>
    <row r="853" spans="1:9" ht="15">
      <c r="A853" s="98">
        <v>845</v>
      </c>
      <c r="B853" s="522" t="s">
        <v>1956</v>
      </c>
      <c r="C853" s="522" t="s">
        <v>1957</v>
      </c>
      <c r="D853" s="522" t="s">
        <v>2415</v>
      </c>
      <c r="E853" s="536" t="s">
        <v>2459</v>
      </c>
      <c r="F853" s="490" t="s">
        <v>333</v>
      </c>
      <c r="G853" s="537">
        <v>100</v>
      </c>
      <c r="H853" s="537">
        <v>100</v>
      </c>
      <c r="I853" s="4">
        <f t="shared" si="17"/>
        <v>20</v>
      </c>
    </row>
    <row r="854" spans="1:9" ht="15">
      <c r="A854" s="98">
        <v>846</v>
      </c>
      <c r="B854" s="522" t="s">
        <v>1958</v>
      </c>
      <c r="C854" s="522" t="s">
        <v>1325</v>
      </c>
      <c r="D854" s="522" t="s">
        <v>2416</v>
      </c>
      <c r="E854" s="536" t="s">
        <v>2459</v>
      </c>
      <c r="F854" s="490" t="s">
        <v>333</v>
      </c>
      <c r="G854" s="537">
        <v>100</v>
      </c>
      <c r="H854" s="537">
        <v>100</v>
      </c>
      <c r="I854" s="4">
        <f t="shared" si="17"/>
        <v>20</v>
      </c>
    </row>
    <row r="855" spans="1:9" ht="15">
      <c r="A855" s="98">
        <v>847</v>
      </c>
      <c r="B855" s="522" t="s">
        <v>557</v>
      </c>
      <c r="C855" s="522" t="s">
        <v>1959</v>
      </c>
      <c r="D855" s="522" t="s">
        <v>2417</v>
      </c>
      <c r="E855" s="536" t="s">
        <v>2459</v>
      </c>
      <c r="F855" s="490" t="s">
        <v>333</v>
      </c>
      <c r="G855" s="537">
        <v>100</v>
      </c>
      <c r="H855" s="537">
        <v>100</v>
      </c>
      <c r="I855" s="4">
        <f t="shared" si="17"/>
        <v>20</v>
      </c>
    </row>
    <row r="856" spans="1:9" ht="15">
      <c r="A856" s="98">
        <v>848</v>
      </c>
      <c r="B856" s="522" t="s">
        <v>1266</v>
      </c>
      <c r="C856" s="522" t="s">
        <v>1960</v>
      </c>
      <c r="D856" s="522" t="s">
        <v>2418</v>
      </c>
      <c r="E856" s="536" t="s">
        <v>2459</v>
      </c>
      <c r="F856" s="490" t="s">
        <v>333</v>
      </c>
      <c r="G856" s="537">
        <v>100</v>
      </c>
      <c r="H856" s="537">
        <v>100</v>
      </c>
      <c r="I856" s="4">
        <f t="shared" si="17"/>
        <v>20</v>
      </c>
    </row>
    <row r="857" spans="1:9" ht="15">
      <c r="A857" s="98">
        <v>849</v>
      </c>
      <c r="B857" s="522" t="s">
        <v>1172</v>
      </c>
      <c r="C857" s="522" t="s">
        <v>1961</v>
      </c>
      <c r="D857" s="522" t="s">
        <v>2419</v>
      </c>
      <c r="E857" s="536" t="s">
        <v>2459</v>
      </c>
      <c r="F857" s="490" t="s">
        <v>333</v>
      </c>
      <c r="G857" s="537">
        <v>100</v>
      </c>
      <c r="H857" s="537">
        <v>100</v>
      </c>
      <c r="I857" s="4">
        <f t="shared" ref="I857:I906" si="18">G857*20%</f>
        <v>20</v>
      </c>
    </row>
    <row r="858" spans="1:9" ht="15">
      <c r="A858" s="98">
        <v>850</v>
      </c>
      <c r="B858" s="522" t="s">
        <v>761</v>
      </c>
      <c r="C858" s="522" t="s">
        <v>1962</v>
      </c>
      <c r="D858" s="522" t="s">
        <v>2420</v>
      </c>
      <c r="E858" s="536" t="s">
        <v>2459</v>
      </c>
      <c r="F858" s="490" t="s">
        <v>333</v>
      </c>
      <c r="G858" s="537">
        <v>100</v>
      </c>
      <c r="H858" s="537">
        <v>100</v>
      </c>
      <c r="I858" s="4">
        <f t="shared" si="18"/>
        <v>20</v>
      </c>
    </row>
    <row r="859" spans="1:9" ht="15">
      <c r="A859" s="98">
        <v>851</v>
      </c>
      <c r="B859" s="522" t="s">
        <v>913</v>
      </c>
      <c r="C859" s="522" t="s">
        <v>1963</v>
      </c>
      <c r="D859" s="522" t="s">
        <v>2421</v>
      </c>
      <c r="E859" s="536" t="s">
        <v>2459</v>
      </c>
      <c r="F859" s="490" t="s">
        <v>333</v>
      </c>
      <c r="G859" s="537">
        <v>100</v>
      </c>
      <c r="H859" s="537">
        <v>100</v>
      </c>
      <c r="I859" s="4">
        <f t="shared" si="18"/>
        <v>20</v>
      </c>
    </row>
    <row r="860" spans="1:9" ht="15">
      <c r="A860" s="98">
        <v>852</v>
      </c>
      <c r="B860" s="522" t="s">
        <v>858</v>
      </c>
      <c r="C860" s="522" t="s">
        <v>1947</v>
      </c>
      <c r="D860" s="522" t="s">
        <v>2422</v>
      </c>
      <c r="E860" s="536" t="s">
        <v>2459</v>
      </c>
      <c r="F860" s="490" t="s">
        <v>333</v>
      </c>
      <c r="G860" s="537">
        <v>100</v>
      </c>
      <c r="H860" s="537">
        <v>100</v>
      </c>
      <c r="I860" s="4">
        <f t="shared" si="18"/>
        <v>20</v>
      </c>
    </row>
    <row r="861" spans="1:9" ht="15">
      <c r="A861" s="98">
        <v>853</v>
      </c>
      <c r="B861" s="522" t="s">
        <v>693</v>
      </c>
      <c r="C861" s="522" t="s">
        <v>1924</v>
      </c>
      <c r="D861" s="522" t="s">
        <v>2423</v>
      </c>
      <c r="E861" s="536" t="s">
        <v>2459</v>
      </c>
      <c r="F861" s="490" t="s">
        <v>333</v>
      </c>
      <c r="G861" s="537">
        <v>100</v>
      </c>
      <c r="H861" s="537">
        <v>100</v>
      </c>
      <c r="I861" s="4">
        <f t="shared" si="18"/>
        <v>20</v>
      </c>
    </row>
    <row r="862" spans="1:9" ht="15">
      <c r="A862" s="98">
        <v>854</v>
      </c>
      <c r="B862" s="522" t="s">
        <v>867</v>
      </c>
      <c r="C862" s="522" t="s">
        <v>1964</v>
      </c>
      <c r="D862" s="522" t="s">
        <v>2424</v>
      </c>
      <c r="E862" s="536" t="s">
        <v>2459</v>
      </c>
      <c r="F862" s="490" t="s">
        <v>333</v>
      </c>
      <c r="G862" s="537">
        <v>100</v>
      </c>
      <c r="H862" s="537">
        <v>100</v>
      </c>
      <c r="I862" s="4">
        <f t="shared" si="18"/>
        <v>20</v>
      </c>
    </row>
    <row r="863" spans="1:9" ht="15">
      <c r="A863" s="98">
        <v>855</v>
      </c>
      <c r="B863" s="522" t="s">
        <v>693</v>
      </c>
      <c r="C863" s="522" t="s">
        <v>1587</v>
      </c>
      <c r="D863" s="522" t="s">
        <v>2425</v>
      </c>
      <c r="E863" s="536" t="s">
        <v>2459</v>
      </c>
      <c r="F863" s="490" t="s">
        <v>333</v>
      </c>
      <c r="G863" s="537">
        <v>100</v>
      </c>
      <c r="H863" s="537">
        <v>100</v>
      </c>
      <c r="I863" s="4">
        <f t="shared" si="18"/>
        <v>20</v>
      </c>
    </row>
    <row r="864" spans="1:9" ht="15">
      <c r="A864" s="98">
        <v>856</v>
      </c>
      <c r="B864" s="522" t="s">
        <v>697</v>
      </c>
      <c r="C864" s="522" t="s">
        <v>1965</v>
      </c>
      <c r="D864" s="522" t="s">
        <v>2426</v>
      </c>
      <c r="E864" s="536" t="s">
        <v>2459</v>
      </c>
      <c r="F864" s="490" t="s">
        <v>333</v>
      </c>
      <c r="G864" s="537">
        <v>100</v>
      </c>
      <c r="H864" s="537">
        <v>100</v>
      </c>
      <c r="I864" s="4">
        <f t="shared" si="18"/>
        <v>20</v>
      </c>
    </row>
    <row r="865" spans="1:9" ht="15">
      <c r="A865" s="98">
        <v>857</v>
      </c>
      <c r="B865" s="522" t="s">
        <v>651</v>
      </c>
      <c r="C865" s="522" t="s">
        <v>1966</v>
      </c>
      <c r="D865" s="522" t="s">
        <v>2427</v>
      </c>
      <c r="E865" s="536" t="s">
        <v>2459</v>
      </c>
      <c r="F865" s="490" t="s">
        <v>333</v>
      </c>
      <c r="G865" s="537">
        <v>100</v>
      </c>
      <c r="H865" s="537">
        <v>100</v>
      </c>
      <c r="I865" s="4">
        <f t="shared" si="18"/>
        <v>20</v>
      </c>
    </row>
    <row r="866" spans="1:9" ht="15">
      <c r="A866" s="98">
        <v>858</v>
      </c>
      <c r="B866" s="522" t="s">
        <v>668</v>
      </c>
      <c r="C866" s="522" t="s">
        <v>1967</v>
      </c>
      <c r="D866" s="522" t="s">
        <v>2428</v>
      </c>
      <c r="E866" s="536" t="s">
        <v>2459</v>
      </c>
      <c r="F866" s="490" t="s">
        <v>333</v>
      </c>
      <c r="G866" s="537">
        <v>100</v>
      </c>
      <c r="H866" s="537">
        <v>100</v>
      </c>
      <c r="I866" s="4">
        <f t="shared" si="18"/>
        <v>20</v>
      </c>
    </row>
    <row r="867" spans="1:9" ht="15">
      <c r="A867" s="98">
        <v>859</v>
      </c>
      <c r="B867" s="522" t="s">
        <v>1175</v>
      </c>
      <c r="C867" s="522" t="s">
        <v>1968</v>
      </c>
      <c r="D867" s="522" t="s">
        <v>2429</v>
      </c>
      <c r="E867" s="536" t="s">
        <v>2459</v>
      </c>
      <c r="F867" s="490" t="s">
        <v>333</v>
      </c>
      <c r="G867" s="537">
        <v>100</v>
      </c>
      <c r="H867" s="537">
        <v>100</v>
      </c>
      <c r="I867" s="4">
        <f t="shared" si="18"/>
        <v>20</v>
      </c>
    </row>
    <row r="868" spans="1:9" ht="15">
      <c r="A868" s="98">
        <v>860</v>
      </c>
      <c r="B868" s="522" t="s">
        <v>1890</v>
      </c>
      <c r="C868" s="522" t="s">
        <v>541</v>
      </c>
      <c r="D868" s="522" t="s">
        <v>2430</v>
      </c>
      <c r="E868" s="536" t="s">
        <v>2459</v>
      </c>
      <c r="F868" s="490" t="s">
        <v>333</v>
      </c>
      <c r="G868" s="537">
        <v>100</v>
      </c>
      <c r="H868" s="537">
        <v>100</v>
      </c>
      <c r="I868" s="4">
        <f t="shared" si="18"/>
        <v>20</v>
      </c>
    </row>
    <row r="869" spans="1:9" ht="15">
      <c r="A869" s="98">
        <v>861</v>
      </c>
      <c r="B869" s="522" t="s">
        <v>1940</v>
      </c>
      <c r="C869" s="522" t="s">
        <v>1969</v>
      </c>
      <c r="D869" s="522" t="s">
        <v>2431</v>
      </c>
      <c r="E869" s="536" t="s">
        <v>2459</v>
      </c>
      <c r="F869" s="490" t="s">
        <v>333</v>
      </c>
      <c r="G869" s="537">
        <v>100</v>
      </c>
      <c r="H869" s="537">
        <v>100</v>
      </c>
      <c r="I869" s="4">
        <f t="shared" si="18"/>
        <v>20</v>
      </c>
    </row>
    <row r="870" spans="1:9" ht="15">
      <c r="A870" s="98">
        <v>862</v>
      </c>
      <c r="B870" s="522" t="s">
        <v>555</v>
      </c>
      <c r="C870" s="522" t="s">
        <v>1970</v>
      </c>
      <c r="D870" s="522" t="s">
        <v>2432</v>
      </c>
      <c r="E870" s="536" t="s">
        <v>2459</v>
      </c>
      <c r="F870" s="490" t="s">
        <v>333</v>
      </c>
      <c r="G870" s="537">
        <v>100</v>
      </c>
      <c r="H870" s="537">
        <v>100</v>
      </c>
      <c r="I870" s="4">
        <f t="shared" si="18"/>
        <v>20</v>
      </c>
    </row>
    <row r="871" spans="1:9" ht="15">
      <c r="A871" s="98">
        <v>863</v>
      </c>
      <c r="B871" s="522" t="s">
        <v>1279</v>
      </c>
      <c r="C871" s="522" t="s">
        <v>1120</v>
      </c>
      <c r="D871" s="522" t="s">
        <v>2433</v>
      </c>
      <c r="E871" s="536" t="s">
        <v>2459</v>
      </c>
      <c r="F871" s="490" t="s">
        <v>333</v>
      </c>
      <c r="G871" s="537">
        <v>100</v>
      </c>
      <c r="H871" s="537">
        <v>100</v>
      </c>
      <c r="I871" s="4">
        <f t="shared" si="18"/>
        <v>20</v>
      </c>
    </row>
    <row r="872" spans="1:9" ht="15">
      <c r="A872" s="98">
        <v>864</v>
      </c>
      <c r="B872" s="522" t="s">
        <v>693</v>
      </c>
      <c r="C872" s="522" t="s">
        <v>1971</v>
      </c>
      <c r="D872" s="522" t="s">
        <v>2434</v>
      </c>
      <c r="E872" s="536" t="s">
        <v>2459</v>
      </c>
      <c r="F872" s="490" t="s">
        <v>333</v>
      </c>
      <c r="G872" s="537">
        <v>100</v>
      </c>
      <c r="H872" s="537">
        <v>100</v>
      </c>
      <c r="I872" s="4">
        <f t="shared" si="18"/>
        <v>20</v>
      </c>
    </row>
    <row r="873" spans="1:9" ht="15">
      <c r="A873" s="98">
        <v>865</v>
      </c>
      <c r="B873" s="522" t="s">
        <v>847</v>
      </c>
      <c r="C873" s="522" t="s">
        <v>1972</v>
      </c>
      <c r="D873" s="522" t="s">
        <v>2435</v>
      </c>
      <c r="E873" s="536" t="s">
        <v>2459</v>
      </c>
      <c r="F873" s="490" t="s">
        <v>333</v>
      </c>
      <c r="G873" s="537">
        <v>100</v>
      </c>
      <c r="H873" s="537">
        <v>100</v>
      </c>
      <c r="I873" s="4">
        <f t="shared" si="18"/>
        <v>20</v>
      </c>
    </row>
    <row r="874" spans="1:9" ht="15">
      <c r="A874" s="98">
        <v>866</v>
      </c>
      <c r="B874" s="522" t="s">
        <v>1907</v>
      </c>
      <c r="C874" s="522" t="s">
        <v>1870</v>
      </c>
      <c r="D874" s="522" t="s">
        <v>2436</v>
      </c>
      <c r="E874" s="536" t="s">
        <v>2459</v>
      </c>
      <c r="F874" s="490" t="s">
        <v>333</v>
      </c>
      <c r="G874" s="537">
        <v>100</v>
      </c>
      <c r="H874" s="537">
        <v>100</v>
      </c>
      <c r="I874" s="4">
        <f t="shared" si="18"/>
        <v>20</v>
      </c>
    </row>
    <row r="875" spans="1:9" ht="15">
      <c r="A875" s="98">
        <v>867</v>
      </c>
      <c r="B875" s="522" t="s">
        <v>940</v>
      </c>
      <c r="C875" s="522" t="s">
        <v>1973</v>
      </c>
      <c r="D875" s="522" t="s">
        <v>2437</v>
      </c>
      <c r="E875" s="536" t="s">
        <v>2459</v>
      </c>
      <c r="F875" s="490" t="s">
        <v>333</v>
      </c>
      <c r="G875" s="537">
        <v>100</v>
      </c>
      <c r="H875" s="537">
        <v>100</v>
      </c>
      <c r="I875" s="4">
        <f t="shared" si="18"/>
        <v>20</v>
      </c>
    </row>
    <row r="876" spans="1:9" ht="15">
      <c r="A876" s="98">
        <v>868</v>
      </c>
      <c r="B876" s="522" t="s">
        <v>1326</v>
      </c>
      <c r="C876" s="522" t="s">
        <v>1974</v>
      </c>
      <c r="D876" s="522" t="s">
        <v>2438</v>
      </c>
      <c r="E876" s="536" t="s">
        <v>2459</v>
      </c>
      <c r="F876" s="490" t="s">
        <v>333</v>
      </c>
      <c r="G876" s="537">
        <v>100</v>
      </c>
      <c r="H876" s="537">
        <v>100</v>
      </c>
      <c r="I876" s="4">
        <f t="shared" si="18"/>
        <v>20</v>
      </c>
    </row>
    <row r="877" spans="1:9" ht="15">
      <c r="A877" s="98">
        <v>869</v>
      </c>
      <c r="B877" s="522" t="s">
        <v>781</v>
      </c>
      <c r="C877" s="522" t="s">
        <v>1939</v>
      </c>
      <c r="D877" s="522" t="s">
        <v>2439</v>
      </c>
      <c r="E877" s="536" t="s">
        <v>2459</v>
      </c>
      <c r="F877" s="490" t="s">
        <v>333</v>
      </c>
      <c r="G877" s="537">
        <v>100</v>
      </c>
      <c r="H877" s="537">
        <v>100</v>
      </c>
      <c r="I877" s="4">
        <f t="shared" si="18"/>
        <v>20</v>
      </c>
    </row>
    <row r="878" spans="1:9" ht="15">
      <c r="A878" s="98">
        <v>870</v>
      </c>
      <c r="B878" s="522" t="s">
        <v>1645</v>
      </c>
      <c r="C878" s="522" t="s">
        <v>1975</v>
      </c>
      <c r="D878" s="522" t="s">
        <v>2440</v>
      </c>
      <c r="E878" s="536" t="s">
        <v>2459</v>
      </c>
      <c r="F878" s="490" t="s">
        <v>333</v>
      </c>
      <c r="G878" s="537">
        <v>100</v>
      </c>
      <c r="H878" s="537">
        <v>100</v>
      </c>
      <c r="I878" s="4">
        <f t="shared" si="18"/>
        <v>20</v>
      </c>
    </row>
    <row r="879" spans="1:9" ht="15">
      <c r="A879" s="98">
        <v>871</v>
      </c>
      <c r="B879" s="522" t="s">
        <v>847</v>
      </c>
      <c r="C879" s="522" t="s">
        <v>1976</v>
      </c>
      <c r="D879" s="522" t="s">
        <v>2441</v>
      </c>
      <c r="E879" s="536" t="s">
        <v>2459</v>
      </c>
      <c r="F879" s="490" t="s">
        <v>333</v>
      </c>
      <c r="G879" s="537">
        <v>100</v>
      </c>
      <c r="H879" s="537">
        <v>100</v>
      </c>
      <c r="I879" s="4">
        <f t="shared" si="18"/>
        <v>20</v>
      </c>
    </row>
    <row r="880" spans="1:9" ht="15">
      <c r="A880" s="98">
        <v>872</v>
      </c>
      <c r="B880" s="522" t="s">
        <v>525</v>
      </c>
      <c r="C880" s="522" t="s">
        <v>1887</v>
      </c>
      <c r="D880" s="522" t="s">
        <v>2442</v>
      </c>
      <c r="E880" s="536" t="s">
        <v>2459</v>
      </c>
      <c r="F880" s="490" t="s">
        <v>333</v>
      </c>
      <c r="G880" s="537">
        <v>100</v>
      </c>
      <c r="H880" s="537">
        <v>100</v>
      </c>
      <c r="I880" s="4">
        <f t="shared" si="18"/>
        <v>20</v>
      </c>
    </row>
    <row r="881" spans="1:9" ht="15">
      <c r="A881" s="98">
        <v>873</v>
      </c>
      <c r="B881" s="522" t="s">
        <v>989</v>
      </c>
      <c r="C881" s="522" t="s">
        <v>1957</v>
      </c>
      <c r="D881" s="522" t="s">
        <v>2443</v>
      </c>
      <c r="E881" s="536" t="s">
        <v>2459</v>
      </c>
      <c r="F881" s="490" t="s">
        <v>333</v>
      </c>
      <c r="G881" s="537">
        <v>100</v>
      </c>
      <c r="H881" s="537">
        <v>100</v>
      </c>
      <c r="I881" s="4">
        <f t="shared" si="18"/>
        <v>20</v>
      </c>
    </row>
    <row r="882" spans="1:9" ht="15">
      <c r="A882" s="98">
        <v>874</v>
      </c>
      <c r="B882" s="522" t="s">
        <v>515</v>
      </c>
      <c r="C882" s="522" t="s">
        <v>1685</v>
      </c>
      <c r="D882" s="522" t="s">
        <v>2444</v>
      </c>
      <c r="E882" s="536" t="s">
        <v>2459</v>
      </c>
      <c r="F882" s="490" t="s">
        <v>333</v>
      </c>
      <c r="G882" s="537">
        <v>100</v>
      </c>
      <c r="H882" s="537">
        <v>100</v>
      </c>
      <c r="I882" s="4">
        <f t="shared" si="18"/>
        <v>20</v>
      </c>
    </row>
    <row r="883" spans="1:9" ht="15">
      <c r="A883" s="98">
        <v>875</v>
      </c>
      <c r="B883" s="522" t="s">
        <v>1172</v>
      </c>
      <c r="C883" s="522" t="s">
        <v>955</v>
      </c>
      <c r="D883" s="522" t="s">
        <v>2445</v>
      </c>
      <c r="E883" s="536" t="s">
        <v>2459</v>
      </c>
      <c r="F883" s="490" t="s">
        <v>333</v>
      </c>
      <c r="G883" s="537">
        <v>100</v>
      </c>
      <c r="H883" s="537">
        <v>100</v>
      </c>
      <c r="I883" s="4">
        <f t="shared" si="18"/>
        <v>20</v>
      </c>
    </row>
    <row r="884" spans="1:9" ht="15">
      <c r="A884" s="98">
        <v>876</v>
      </c>
      <c r="B884" s="513" t="s">
        <v>1496</v>
      </c>
      <c r="C884" s="513" t="s">
        <v>678</v>
      </c>
      <c r="D884" s="526" t="s">
        <v>2446</v>
      </c>
      <c r="E884" s="536" t="s">
        <v>2459</v>
      </c>
      <c r="F884" s="490" t="s">
        <v>333</v>
      </c>
      <c r="G884" s="537">
        <v>150</v>
      </c>
      <c r="H884" s="537">
        <v>150</v>
      </c>
      <c r="I884" s="4">
        <f t="shared" si="18"/>
        <v>30</v>
      </c>
    </row>
    <row r="885" spans="1:9" ht="15">
      <c r="A885" s="98">
        <v>877</v>
      </c>
      <c r="B885" s="522" t="s">
        <v>1977</v>
      </c>
      <c r="C885" s="522" t="s">
        <v>1937</v>
      </c>
      <c r="D885" s="522" t="s">
        <v>2447</v>
      </c>
      <c r="E885" s="536" t="s">
        <v>2459</v>
      </c>
      <c r="F885" s="490" t="s">
        <v>333</v>
      </c>
      <c r="G885" s="537">
        <v>800</v>
      </c>
      <c r="H885" s="537">
        <v>800</v>
      </c>
      <c r="I885" s="4">
        <f t="shared" si="18"/>
        <v>160</v>
      </c>
    </row>
    <row r="886" spans="1:9" ht="15">
      <c r="A886" s="98">
        <v>878</v>
      </c>
      <c r="B886" s="522" t="s">
        <v>552</v>
      </c>
      <c r="C886" s="522" t="s">
        <v>1978</v>
      </c>
      <c r="D886" s="522" t="s">
        <v>2448</v>
      </c>
      <c r="E886" s="536" t="s">
        <v>2459</v>
      </c>
      <c r="F886" s="490" t="s">
        <v>333</v>
      </c>
      <c r="G886" s="537">
        <v>900</v>
      </c>
      <c r="H886" s="537">
        <v>900</v>
      </c>
      <c r="I886" s="4">
        <f t="shared" si="18"/>
        <v>180</v>
      </c>
    </row>
    <row r="887" spans="1:9" ht="15">
      <c r="A887" s="98">
        <v>879</v>
      </c>
      <c r="B887" s="522" t="s">
        <v>1979</v>
      </c>
      <c r="C887" s="522" t="s">
        <v>1980</v>
      </c>
      <c r="D887" s="522" t="s">
        <v>2449</v>
      </c>
      <c r="E887" s="536" t="s">
        <v>2459</v>
      </c>
      <c r="F887" s="490" t="s">
        <v>333</v>
      </c>
      <c r="G887" s="537">
        <v>1100</v>
      </c>
      <c r="H887" s="537">
        <v>1100</v>
      </c>
      <c r="I887" s="4">
        <f t="shared" si="18"/>
        <v>220</v>
      </c>
    </row>
    <row r="888" spans="1:9" ht="15">
      <c r="A888" s="98">
        <v>880</v>
      </c>
      <c r="B888" s="513" t="s">
        <v>1720</v>
      </c>
      <c r="C888" s="513" t="s">
        <v>1939</v>
      </c>
      <c r="D888" s="513">
        <v>51001005579</v>
      </c>
      <c r="E888" s="536" t="s">
        <v>2459</v>
      </c>
      <c r="F888" s="490" t="s">
        <v>333</v>
      </c>
      <c r="G888" s="537">
        <v>150</v>
      </c>
      <c r="H888" s="537">
        <v>150</v>
      </c>
      <c r="I888" s="4">
        <f t="shared" si="18"/>
        <v>30</v>
      </c>
    </row>
    <row r="889" spans="1:9" ht="15">
      <c r="A889" s="98">
        <v>881</v>
      </c>
      <c r="B889" s="522" t="s">
        <v>1981</v>
      </c>
      <c r="C889" s="522" t="s">
        <v>1982</v>
      </c>
      <c r="D889" s="522" t="s">
        <v>2450</v>
      </c>
      <c r="E889" s="536" t="s">
        <v>2459</v>
      </c>
      <c r="F889" s="490" t="s">
        <v>333</v>
      </c>
      <c r="G889" s="537">
        <v>500</v>
      </c>
      <c r="H889" s="537">
        <v>500</v>
      </c>
      <c r="I889" s="4">
        <f t="shared" si="18"/>
        <v>100</v>
      </c>
    </row>
    <row r="890" spans="1:9" ht="15">
      <c r="A890" s="98">
        <v>882</v>
      </c>
      <c r="B890" s="522" t="s">
        <v>1010</v>
      </c>
      <c r="C890" s="522" t="s">
        <v>1983</v>
      </c>
      <c r="D890" s="522" t="s">
        <v>2451</v>
      </c>
      <c r="E890" s="536" t="s">
        <v>2459</v>
      </c>
      <c r="F890" s="490" t="s">
        <v>333</v>
      </c>
      <c r="G890" s="537">
        <v>800</v>
      </c>
      <c r="H890" s="537">
        <v>800</v>
      </c>
      <c r="I890" s="4">
        <f t="shared" si="18"/>
        <v>160</v>
      </c>
    </row>
    <row r="891" spans="1:9" ht="15">
      <c r="A891" s="98">
        <v>883</v>
      </c>
      <c r="B891" s="522" t="s">
        <v>714</v>
      </c>
      <c r="C891" s="522" t="s">
        <v>1984</v>
      </c>
      <c r="D891" s="522" t="s">
        <v>2452</v>
      </c>
      <c r="E891" s="536" t="s">
        <v>2459</v>
      </c>
      <c r="F891" s="490" t="s">
        <v>333</v>
      </c>
      <c r="G891" s="537">
        <v>500</v>
      </c>
      <c r="H891" s="537">
        <v>500</v>
      </c>
      <c r="I891" s="4">
        <f t="shared" si="18"/>
        <v>100</v>
      </c>
    </row>
    <row r="892" spans="1:9" ht="15">
      <c r="A892" s="98">
        <v>884</v>
      </c>
      <c r="B892" s="522" t="s">
        <v>1551</v>
      </c>
      <c r="C892" s="522" t="s">
        <v>1939</v>
      </c>
      <c r="D892" s="522" t="s">
        <v>2453</v>
      </c>
      <c r="E892" s="536" t="s">
        <v>2459</v>
      </c>
      <c r="F892" s="490" t="s">
        <v>333</v>
      </c>
      <c r="G892" s="537">
        <v>900</v>
      </c>
      <c r="H892" s="537">
        <v>900</v>
      </c>
      <c r="I892" s="4">
        <f t="shared" si="18"/>
        <v>180</v>
      </c>
    </row>
    <row r="893" spans="1:9" ht="15">
      <c r="A893" s="98">
        <v>885</v>
      </c>
      <c r="B893" s="513" t="s">
        <v>1985</v>
      </c>
      <c r="C893" s="513" t="s">
        <v>1986</v>
      </c>
      <c r="D893" s="526" t="s">
        <v>2454</v>
      </c>
      <c r="E893" s="536" t="s">
        <v>2459</v>
      </c>
      <c r="F893" s="490" t="s">
        <v>333</v>
      </c>
      <c r="G893" s="537">
        <v>150</v>
      </c>
      <c r="H893" s="537">
        <v>150</v>
      </c>
      <c r="I893" s="4">
        <f t="shared" si="18"/>
        <v>30</v>
      </c>
    </row>
    <row r="894" spans="1:9" ht="15">
      <c r="A894" s="98">
        <v>886</v>
      </c>
      <c r="B894" s="522" t="s">
        <v>1299</v>
      </c>
      <c r="C894" s="522" t="s">
        <v>1987</v>
      </c>
      <c r="D894" s="522" t="s">
        <v>2455</v>
      </c>
      <c r="E894" s="536" t="s">
        <v>2459</v>
      </c>
      <c r="F894" s="490" t="s">
        <v>333</v>
      </c>
      <c r="G894" s="537">
        <v>550</v>
      </c>
      <c r="H894" s="537">
        <v>550</v>
      </c>
      <c r="I894" s="4">
        <f t="shared" si="18"/>
        <v>110</v>
      </c>
    </row>
    <row r="895" spans="1:9" ht="15">
      <c r="A895" s="98">
        <v>887</v>
      </c>
      <c r="B895" s="522" t="s">
        <v>557</v>
      </c>
      <c r="C895" s="522" t="s">
        <v>1988</v>
      </c>
      <c r="D895" s="522" t="s">
        <v>2456</v>
      </c>
      <c r="E895" s="536" t="s">
        <v>2459</v>
      </c>
      <c r="F895" s="490" t="s">
        <v>333</v>
      </c>
      <c r="G895" s="537">
        <v>1600</v>
      </c>
      <c r="H895" s="537">
        <v>1600</v>
      </c>
      <c r="I895" s="4">
        <f t="shared" si="18"/>
        <v>320</v>
      </c>
    </row>
    <row r="896" spans="1:9" ht="15">
      <c r="A896" s="98">
        <v>888</v>
      </c>
      <c r="B896" s="522" t="s">
        <v>1199</v>
      </c>
      <c r="C896" s="522" t="s">
        <v>1989</v>
      </c>
      <c r="D896" s="522" t="s">
        <v>2457</v>
      </c>
      <c r="E896" s="536" t="s">
        <v>2459</v>
      </c>
      <c r="F896" s="490" t="s">
        <v>333</v>
      </c>
      <c r="G896" s="537">
        <v>600</v>
      </c>
      <c r="H896" s="537">
        <v>600</v>
      </c>
      <c r="I896" s="4">
        <f t="shared" si="18"/>
        <v>120</v>
      </c>
    </row>
    <row r="897" spans="1:9" ht="15">
      <c r="A897" s="98">
        <v>889</v>
      </c>
      <c r="B897" s="522" t="s">
        <v>1990</v>
      </c>
      <c r="C897" s="522" t="s">
        <v>1699</v>
      </c>
      <c r="D897" s="522" t="s">
        <v>2458</v>
      </c>
      <c r="E897" s="536" t="s">
        <v>2459</v>
      </c>
      <c r="F897" s="490" t="s">
        <v>333</v>
      </c>
      <c r="G897" s="537">
        <v>450</v>
      </c>
      <c r="H897" s="537">
        <v>450</v>
      </c>
      <c r="I897" s="4">
        <f t="shared" si="18"/>
        <v>90</v>
      </c>
    </row>
    <row r="898" spans="1:9" ht="15">
      <c r="A898" s="98">
        <v>890</v>
      </c>
      <c r="B898" s="534" t="s">
        <v>1476</v>
      </c>
      <c r="C898" s="534" t="s">
        <v>1988</v>
      </c>
      <c r="D898" s="534">
        <v>42001036114</v>
      </c>
      <c r="E898" s="536" t="s">
        <v>2459</v>
      </c>
      <c r="F898" s="490" t="s">
        <v>333</v>
      </c>
      <c r="G898" s="538">
        <v>150</v>
      </c>
      <c r="H898" s="538">
        <v>150</v>
      </c>
      <c r="I898" s="4">
        <f t="shared" si="18"/>
        <v>30</v>
      </c>
    </row>
    <row r="899" spans="1:9" ht="15">
      <c r="A899" s="98">
        <v>891</v>
      </c>
      <c r="B899" s="534" t="s">
        <v>2460</v>
      </c>
      <c r="C899" s="534" t="s">
        <v>955</v>
      </c>
      <c r="D899" s="534">
        <v>14001026725</v>
      </c>
      <c r="E899" s="536" t="s">
        <v>2459</v>
      </c>
      <c r="F899" s="490" t="s">
        <v>333</v>
      </c>
      <c r="G899" s="538">
        <v>100</v>
      </c>
      <c r="H899" s="538">
        <v>100</v>
      </c>
      <c r="I899" s="4">
        <f t="shared" si="18"/>
        <v>20</v>
      </c>
    </row>
    <row r="900" spans="1:9" ht="15">
      <c r="A900" s="98">
        <v>892</v>
      </c>
      <c r="B900" s="534" t="s">
        <v>2461</v>
      </c>
      <c r="C900" s="534" t="s">
        <v>1103</v>
      </c>
      <c r="D900" s="534">
        <v>15001006082</v>
      </c>
      <c r="E900" s="536" t="s">
        <v>2459</v>
      </c>
      <c r="F900" s="490" t="s">
        <v>333</v>
      </c>
      <c r="G900" s="538">
        <v>100</v>
      </c>
      <c r="H900" s="538">
        <v>100</v>
      </c>
      <c r="I900" s="4">
        <f t="shared" si="18"/>
        <v>20</v>
      </c>
    </row>
    <row r="901" spans="1:9" ht="15">
      <c r="A901" s="98">
        <v>893</v>
      </c>
      <c r="B901" s="534" t="s">
        <v>1117</v>
      </c>
      <c r="C901" s="534" t="s">
        <v>2462</v>
      </c>
      <c r="D901" s="534">
        <v>59001014571</v>
      </c>
      <c r="E901" s="536" t="s">
        <v>2459</v>
      </c>
      <c r="F901" s="490" t="s">
        <v>333</v>
      </c>
      <c r="G901" s="538">
        <v>100</v>
      </c>
      <c r="H901" s="538">
        <v>100</v>
      </c>
      <c r="I901" s="4">
        <f t="shared" si="18"/>
        <v>20</v>
      </c>
    </row>
    <row r="902" spans="1:9" ht="15">
      <c r="A902" s="98">
        <v>894</v>
      </c>
      <c r="B902" s="534" t="s">
        <v>867</v>
      </c>
      <c r="C902" s="534" t="s">
        <v>2463</v>
      </c>
      <c r="D902" s="534">
        <v>59001066359</v>
      </c>
      <c r="E902" s="536" t="s">
        <v>2459</v>
      </c>
      <c r="F902" s="490" t="s">
        <v>333</v>
      </c>
      <c r="G902" s="538">
        <v>100</v>
      </c>
      <c r="H902" s="538">
        <v>100</v>
      </c>
      <c r="I902" s="4">
        <f t="shared" si="18"/>
        <v>20</v>
      </c>
    </row>
    <row r="903" spans="1:9" ht="15">
      <c r="A903" s="98">
        <v>895</v>
      </c>
      <c r="B903" s="534" t="s">
        <v>808</v>
      </c>
      <c r="C903" s="534" t="s">
        <v>2464</v>
      </c>
      <c r="D903" s="534">
        <v>43001004633</v>
      </c>
      <c r="E903" s="536" t="s">
        <v>2459</v>
      </c>
      <c r="F903" s="490" t="s">
        <v>333</v>
      </c>
      <c r="G903" s="538">
        <v>100</v>
      </c>
      <c r="H903" s="538">
        <v>100</v>
      </c>
      <c r="I903" s="4">
        <f t="shared" si="18"/>
        <v>20</v>
      </c>
    </row>
    <row r="904" spans="1:9" ht="15">
      <c r="A904" s="98">
        <v>896</v>
      </c>
      <c r="B904" s="534" t="s">
        <v>2465</v>
      </c>
      <c r="C904" s="534" t="s">
        <v>2466</v>
      </c>
      <c r="D904" s="534">
        <v>61004021952</v>
      </c>
      <c r="E904" s="536" t="s">
        <v>2459</v>
      </c>
      <c r="F904" s="490" t="s">
        <v>333</v>
      </c>
      <c r="G904" s="538">
        <v>100</v>
      </c>
      <c r="H904" s="538">
        <v>100</v>
      </c>
      <c r="I904" s="4">
        <f t="shared" si="18"/>
        <v>20</v>
      </c>
    </row>
    <row r="905" spans="1:9" ht="15">
      <c r="A905" s="98">
        <v>897</v>
      </c>
      <c r="B905" s="477"/>
      <c r="C905" s="477"/>
      <c r="D905" s="534"/>
      <c r="E905" s="478"/>
      <c r="F905" s="477"/>
      <c r="G905" s="477"/>
      <c r="H905" s="477"/>
      <c r="I905" s="4">
        <f t="shared" si="18"/>
        <v>0</v>
      </c>
    </row>
    <row r="906" spans="1:9" ht="15">
      <c r="A906" s="98">
        <v>898</v>
      </c>
      <c r="B906" s="477"/>
      <c r="C906" s="477"/>
      <c r="D906" s="534"/>
      <c r="E906" s="478"/>
      <c r="F906" s="477"/>
      <c r="G906" s="553">
        <f>SUM(G9:G905)</f>
        <v>742677</v>
      </c>
      <c r="H906" s="553">
        <f>SUM(H9:H905)</f>
        <v>742678</v>
      </c>
      <c r="I906" s="4">
        <f t="shared" si="18"/>
        <v>148535.4</v>
      </c>
    </row>
    <row r="907" spans="1:9" ht="15">
      <c r="A907" s="98">
        <v>899</v>
      </c>
      <c r="B907" s="477"/>
      <c r="C907" s="477"/>
      <c r="D907" s="534"/>
      <c r="E907" s="478"/>
      <c r="F907" s="477"/>
      <c r="G907" s="477"/>
      <c r="H907" s="477"/>
      <c r="I907" s="477"/>
    </row>
    <row r="908" spans="1:9" ht="15">
      <c r="A908" s="98">
        <v>900</v>
      </c>
      <c r="B908" s="477"/>
      <c r="C908" s="477"/>
      <c r="D908" s="534"/>
      <c r="E908" s="478"/>
      <c r="F908" s="477"/>
      <c r="G908" s="477"/>
      <c r="H908" s="477"/>
      <c r="I908" s="477"/>
    </row>
    <row r="909" spans="1:9" ht="15">
      <c r="A909" s="98">
        <v>901</v>
      </c>
      <c r="B909" s="477"/>
      <c r="C909" s="477"/>
      <c r="D909" s="534"/>
      <c r="E909" s="478"/>
      <c r="F909" s="477"/>
      <c r="G909" s="477"/>
      <c r="H909" s="477"/>
      <c r="I909" s="477"/>
    </row>
    <row r="910" spans="1:9" ht="15">
      <c r="A910" s="98">
        <v>902</v>
      </c>
      <c r="B910" s="477"/>
      <c r="C910" s="477"/>
      <c r="D910" s="477"/>
      <c r="E910" s="478"/>
      <c r="F910" s="477"/>
      <c r="G910" s="477"/>
      <c r="H910" s="477"/>
      <c r="I910" s="477"/>
    </row>
    <row r="911" spans="1:9" ht="15">
      <c r="A911" s="98">
        <v>903</v>
      </c>
      <c r="B911" s="477"/>
      <c r="C911" s="477"/>
      <c r="D911" s="477"/>
      <c r="E911" s="478"/>
      <c r="F911" s="477"/>
      <c r="G911" s="477"/>
      <c r="H911" s="477"/>
      <c r="I911" s="477"/>
    </row>
    <row r="912" spans="1:9" ht="15">
      <c r="A912" s="98">
        <v>904</v>
      </c>
      <c r="B912" s="477"/>
      <c r="C912" s="477"/>
      <c r="D912" s="477"/>
      <c r="E912" s="478"/>
      <c r="F912" s="477"/>
      <c r="G912" s="477"/>
      <c r="H912" s="477"/>
      <c r="I912" s="477"/>
    </row>
    <row r="913" spans="1:9" ht="15">
      <c r="A913" s="98">
        <v>905</v>
      </c>
      <c r="B913" s="477"/>
      <c r="C913" s="477"/>
      <c r="D913" s="477"/>
      <c r="E913" s="478"/>
      <c r="F913" s="477"/>
      <c r="G913" s="477"/>
      <c r="H913" s="477"/>
      <c r="I913" s="477"/>
    </row>
    <row r="914" spans="1:9" ht="15">
      <c r="A914" s="183"/>
      <c r="B914" s="183"/>
      <c r="C914" s="183"/>
      <c r="D914" s="183"/>
      <c r="E914" s="554"/>
      <c r="F914" s="183"/>
      <c r="G914" s="183"/>
      <c r="H914" s="183"/>
      <c r="I914" s="183"/>
    </row>
    <row r="915" spans="1:9">
      <c r="A915" s="183"/>
      <c r="B915" s="183"/>
      <c r="C915" s="183"/>
      <c r="D915" s="183"/>
      <c r="E915" s="183"/>
      <c r="F915" s="183"/>
      <c r="G915" s="183"/>
      <c r="H915" s="183"/>
      <c r="I915" s="183"/>
    </row>
    <row r="916" spans="1:9" ht="15">
      <c r="B916" s="210" t="s">
        <v>410</v>
      </c>
      <c r="C916" s="210"/>
      <c r="D916" s="209"/>
      <c r="E916" s="209"/>
      <c r="F916" s="209"/>
      <c r="G916" s="209"/>
      <c r="H916" s="209"/>
      <c r="I916" s="178"/>
    </row>
    <row r="917" spans="1:9" ht="15">
      <c r="B917" s="210"/>
      <c r="C917" s="210"/>
      <c r="D917" s="209"/>
      <c r="E917" s="209"/>
      <c r="F917" s="209"/>
      <c r="G917" s="209"/>
      <c r="H917" s="209"/>
      <c r="I917" s="178"/>
    </row>
    <row r="918" spans="1:9" ht="15">
      <c r="B918" s="184" t="s">
        <v>107</v>
      </c>
      <c r="C918" s="178"/>
      <c r="D918" s="178"/>
      <c r="E918" s="178"/>
      <c r="F918" s="178"/>
      <c r="G918" s="178"/>
      <c r="H918" s="178"/>
      <c r="I918" s="178"/>
    </row>
    <row r="919" spans="1:9" ht="15">
      <c r="B919" s="178"/>
      <c r="C919" s="178"/>
      <c r="D919" s="178"/>
      <c r="E919" s="178"/>
      <c r="F919" s="182"/>
      <c r="G919" s="182"/>
      <c r="H919" s="182"/>
      <c r="I919" s="178"/>
    </row>
    <row r="920" spans="1:9" ht="15">
      <c r="B920" s="178"/>
      <c r="C920" s="184"/>
      <c r="D920" s="184" t="s">
        <v>374</v>
      </c>
      <c r="E920" s="184"/>
      <c r="F920" s="184"/>
      <c r="G920" s="184"/>
      <c r="H920" s="184"/>
      <c r="I920" s="178"/>
    </row>
    <row r="921" spans="1:9" ht="15">
      <c r="B921" s="184"/>
    </row>
    <row r="922" spans="1:9" ht="15">
      <c r="B922" s="178"/>
      <c r="C922" s="178"/>
      <c r="D922" s="186" t="s">
        <v>139</v>
      </c>
      <c r="E922" s="178"/>
      <c r="F922" s="178"/>
      <c r="G922" s="178"/>
      <c r="H922" s="178"/>
      <c r="I922" s="178"/>
    </row>
    <row r="943" spans="3:9">
      <c r="C943" s="183"/>
      <c r="D943" s="183"/>
      <c r="E943" s="183"/>
      <c r="F943" s="183"/>
      <c r="G943" s="183"/>
      <c r="H943" s="183"/>
      <c r="I943" s="183"/>
    </row>
    <row r="944" spans="3:9">
      <c r="C944" s="183"/>
      <c r="D944" s="183"/>
      <c r="E944" s="183"/>
      <c r="F944" s="183"/>
      <c r="G944" s="183"/>
      <c r="H944" s="183"/>
      <c r="I944" s="183"/>
    </row>
    <row r="945" spans="3:9">
      <c r="C945" s="183"/>
      <c r="D945" s="183"/>
      <c r="E945" s="183"/>
      <c r="F945" s="183"/>
      <c r="G945" s="183"/>
      <c r="H945" s="183"/>
      <c r="I945" s="183"/>
    </row>
    <row r="974" spans="1:9">
      <c r="A974" s="183"/>
      <c r="B974" s="183"/>
      <c r="C974" s="183"/>
      <c r="D974" s="183"/>
      <c r="E974" s="183"/>
      <c r="F974" s="183"/>
      <c r="G974" s="183"/>
      <c r="H974" s="183"/>
      <c r="I974" s="183"/>
    </row>
    <row r="975" spans="1:9">
      <c r="A975" s="183"/>
      <c r="B975" s="183"/>
      <c r="C975" s="183"/>
      <c r="D975" s="183"/>
      <c r="E975" s="183"/>
      <c r="F975" s="183"/>
      <c r="G975" s="183"/>
      <c r="H975" s="183"/>
      <c r="I975" s="183"/>
    </row>
    <row r="976" spans="1:9">
      <c r="A976" s="183"/>
      <c r="B976" s="183"/>
      <c r="C976" s="183"/>
      <c r="D976" s="183"/>
      <c r="E976" s="183"/>
      <c r="F976" s="183"/>
      <c r="G976" s="183"/>
      <c r="H976" s="183"/>
      <c r="I976" s="183"/>
    </row>
    <row r="977" spans="1:9">
      <c r="A977" s="183"/>
      <c r="B977" s="183"/>
      <c r="C977" s="183"/>
      <c r="D977" s="183"/>
      <c r="E977" s="183"/>
      <c r="F977" s="183"/>
      <c r="G977" s="183"/>
      <c r="H977" s="183"/>
      <c r="I977" s="183"/>
    </row>
    <row r="978" spans="1:9">
      <c r="A978" s="183"/>
      <c r="B978" s="183"/>
      <c r="C978" s="183"/>
      <c r="D978" s="183"/>
      <c r="E978" s="183"/>
      <c r="F978" s="183"/>
      <c r="G978" s="183"/>
      <c r="H978" s="183"/>
      <c r="I978" s="183"/>
    </row>
    <row r="979" spans="1:9">
      <c r="A979" s="183"/>
      <c r="B979" s="183"/>
      <c r="C979" s="183"/>
      <c r="D979" s="183"/>
      <c r="E979" s="183"/>
      <c r="F979" s="183"/>
      <c r="G979" s="183"/>
      <c r="H979" s="183"/>
      <c r="I979" s="183"/>
    </row>
    <row r="980" spans="1:9">
      <c r="A980" s="183"/>
      <c r="B980" s="183"/>
      <c r="C980" s="183"/>
      <c r="D980" s="183"/>
      <c r="E980" s="183"/>
      <c r="F980" s="183"/>
      <c r="G980" s="183"/>
      <c r="H980" s="183"/>
      <c r="I980" s="183"/>
    </row>
    <row r="981" spans="1:9">
      <c r="A981" s="183"/>
      <c r="B981" s="183"/>
      <c r="C981" s="183"/>
      <c r="D981" s="183"/>
      <c r="E981" s="183"/>
      <c r="F981" s="183"/>
      <c r="G981" s="183"/>
      <c r="H981" s="183"/>
      <c r="I981" s="183"/>
    </row>
    <row r="982" spans="1:9">
      <c r="A982" s="183"/>
      <c r="B982" s="183"/>
      <c r="C982" s="183"/>
      <c r="D982" s="183"/>
      <c r="E982" s="183"/>
      <c r="F982" s="183"/>
      <c r="G982" s="183"/>
      <c r="H982" s="183"/>
      <c r="I982" s="183"/>
    </row>
    <row r="983" spans="1:9">
      <c r="A983" s="183"/>
      <c r="B983" s="183"/>
      <c r="C983" s="183"/>
      <c r="D983" s="183"/>
      <c r="E983" s="183"/>
      <c r="F983" s="183"/>
      <c r="G983" s="183"/>
      <c r="H983" s="183"/>
      <c r="I983" s="183"/>
    </row>
    <row r="984" spans="1:9">
      <c r="A984" s="183"/>
      <c r="B984" s="183"/>
      <c r="C984" s="183"/>
      <c r="D984" s="183"/>
      <c r="E984" s="183"/>
      <c r="F984" s="183"/>
      <c r="G984" s="183"/>
      <c r="H984" s="183"/>
      <c r="I984" s="183"/>
    </row>
    <row r="985" spans="1:9">
      <c r="A985" s="183"/>
      <c r="B985" s="183"/>
      <c r="C985" s="183"/>
      <c r="D985" s="183"/>
      <c r="E985" s="183"/>
      <c r="F985" s="183"/>
      <c r="G985" s="183"/>
      <c r="H985" s="183"/>
      <c r="I985" s="535"/>
    </row>
  </sheetData>
  <mergeCells count="1">
    <mergeCell ref="I1:J1"/>
  </mergeCells>
  <printOptions gridLines="1"/>
  <pageMargins left="0" right="0" top="0" bottom="0" header="0.31496062992125984" footer="0.31496062992125984"/>
  <pageSetup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1"/>
  <sheetViews>
    <sheetView view="pageBreakPreview" topLeftCell="A145" zoomScale="80" zoomScaleSheetLayoutView="80" workbookViewId="0">
      <selection activeCell="E165" sqref="E165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351</v>
      </c>
      <c r="B1" s="77"/>
      <c r="C1" s="77"/>
      <c r="D1" s="77"/>
      <c r="E1" s="77"/>
      <c r="F1" s="77"/>
      <c r="G1" s="629" t="s">
        <v>109</v>
      </c>
      <c r="H1" s="629"/>
      <c r="I1" s="345"/>
    </row>
    <row r="2" spans="1:9" ht="15">
      <c r="A2" s="76" t="s">
        <v>140</v>
      </c>
      <c r="B2" s="77"/>
      <c r="C2" s="77"/>
      <c r="D2" s="77"/>
      <c r="E2" s="77"/>
      <c r="F2" s="77"/>
      <c r="G2" s="320" t="s">
        <v>2566</v>
      </c>
      <c r="H2" s="326"/>
      <c r="I2" s="76"/>
    </row>
    <row r="3" spans="1:9" ht="15">
      <c r="A3" s="76"/>
      <c r="B3" s="76"/>
      <c r="C3" s="76"/>
      <c r="D3" s="76"/>
      <c r="E3" s="76"/>
      <c r="F3" s="76"/>
      <c r="G3" s="162"/>
      <c r="H3" s="162"/>
      <c r="I3" s="345"/>
    </row>
    <row r="4" spans="1:9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80"/>
      <c r="C5" s="80"/>
      <c r="D5" s="80"/>
      <c r="E5" s="80"/>
      <c r="F5" s="80"/>
      <c r="G5" s="81"/>
      <c r="H5" s="81"/>
      <c r="I5" s="345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161"/>
      <c r="B7" s="161"/>
      <c r="C7" s="243"/>
      <c r="D7" s="161"/>
      <c r="E7" s="161"/>
      <c r="F7" s="161"/>
      <c r="G7" s="78"/>
      <c r="H7" s="78"/>
      <c r="I7" s="76"/>
    </row>
    <row r="8" spans="1:9" ht="45">
      <c r="A8" s="342" t="s">
        <v>64</v>
      </c>
      <c r="B8" s="79" t="s">
        <v>325</v>
      </c>
      <c r="C8" s="90" t="s">
        <v>326</v>
      </c>
      <c r="D8" s="90" t="s">
        <v>227</v>
      </c>
      <c r="E8" s="90" t="s">
        <v>329</v>
      </c>
      <c r="F8" s="90" t="s">
        <v>328</v>
      </c>
      <c r="G8" s="90" t="s">
        <v>370</v>
      </c>
      <c r="H8" s="79" t="s">
        <v>10</v>
      </c>
      <c r="I8" s="79" t="s">
        <v>9</v>
      </c>
    </row>
    <row r="9" spans="1:9" ht="51">
      <c r="A9" s="435">
        <v>1</v>
      </c>
      <c r="B9" s="417" t="s">
        <v>511</v>
      </c>
      <c r="C9" s="417" t="s">
        <v>512</v>
      </c>
      <c r="D9" s="418" t="s">
        <v>513</v>
      </c>
      <c r="E9" s="419" t="s">
        <v>576</v>
      </c>
      <c r="F9" s="417" t="s">
        <v>586</v>
      </c>
      <c r="G9" s="430" t="s">
        <v>2626</v>
      </c>
      <c r="H9" s="420">
        <v>1000</v>
      </c>
      <c r="I9" s="420">
        <v>1000</v>
      </c>
    </row>
    <row r="10" spans="1:9" ht="51">
      <c r="A10" s="435">
        <v>2</v>
      </c>
      <c r="B10" s="417" t="s">
        <v>537</v>
      </c>
      <c r="C10" s="417" t="s">
        <v>538</v>
      </c>
      <c r="D10" s="421" t="s">
        <v>539</v>
      </c>
      <c r="E10" s="419" t="s">
        <v>576</v>
      </c>
      <c r="F10" s="417" t="s">
        <v>586</v>
      </c>
      <c r="G10" s="430" t="s">
        <v>2626</v>
      </c>
      <c r="H10" s="420">
        <v>600</v>
      </c>
      <c r="I10" s="420">
        <v>600</v>
      </c>
    </row>
    <row r="11" spans="1:9" ht="51">
      <c r="A11" s="435">
        <v>3</v>
      </c>
      <c r="B11" s="417" t="s">
        <v>522</v>
      </c>
      <c r="C11" s="417" t="s">
        <v>523</v>
      </c>
      <c r="D11" s="421" t="s">
        <v>524</v>
      </c>
      <c r="E11" s="419" t="s">
        <v>576</v>
      </c>
      <c r="F11" s="417" t="s">
        <v>586</v>
      </c>
      <c r="G11" s="430" t="s">
        <v>2626</v>
      </c>
      <c r="H11" s="420">
        <v>600</v>
      </c>
      <c r="I11" s="420">
        <v>600</v>
      </c>
    </row>
    <row r="12" spans="1:9" ht="38.25">
      <c r="A12" s="435">
        <v>4</v>
      </c>
      <c r="B12" s="417" t="s">
        <v>537</v>
      </c>
      <c r="C12" s="417" t="s">
        <v>538</v>
      </c>
      <c r="D12" s="421" t="s">
        <v>539</v>
      </c>
      <c r="E12" s="419" t="s">
        <v>576</v>
      </c>
      <c r="F12" s="417" t="s">
        <v>579</v>
      </c>
      <c r="G12" s="536">
        <v>3</v>
      </c>
      <c r="H12" s="422">
        <v>500</v>
      </c>
      <c r="I12" s="422">
        <v>500</v>
      </c>
    </row>
    <row r="13" spans="1:9" ht="38.25">
      <c r="A13" s="435">
        <v>5</v>
      </c>
      <c r="B13" s="423" t="s">
        <v>596</v>
      </c>
      <c r="C13" s="423" t="s">
        <v>2627</v>
      </c>
      <c r="D13" s="421" t="s">
        <v>2628</v>
      </c>
      <c r="E13" s="419" t="s">
        <v>576</v>
      </c>
      <c r="F13" s="417" t="s">
        <v>579</v>
      </c>
      <c r="G13" s="536">
        <v>3</v>
      </c>
      <c r="H13" s="422">
        <v>450</v>
      </c>
      <c r="I13" s="422">
        <v>450</v>
      </c>
    </row>
    <row r="14" spans="1:9" ht="38.25">
      <c r="A14" s="435">
        <v>6</v>
      </c>
      <c r="B14" s="417" t="s">
        <v>515</v>
      </c>
      <c r="C14" s="417" t="s">
        <v>516</v>
      </c>
      <c r="D14" s="418" t="s">
        <v>517</v>
      </c>
      <c r="E14" s="419" t="s">
        <v>576</v>
      </c>
      <c r="F14" s="417" t="s">
        <v>579</v>
      </c>
      <c r="G14" s="429">
        <v>3</v>
      </c>
      <c r="H14" s="422">
        <v>500</v>
      </c>
      <c r="I14" s="422">
        <v>500</v>
      </c>
    </row>
    <row r="15" spans="1:9" ht="38.25">
      <c r="A15" s="435">
        <v>7</v>
      </c>
      <c r="B15" s="417" t="s">
        <v>511</v>
      </c>
      <c r="C15" s="417" t="s">
        <v>512</v>
      </c>
      <c r="D15" s="418" t="s">
        <v>513</v>
      </c>
      <c r="E15" s="419" t="s">
        <v>576</v>
      </c>
      <c r="F15" s="417" t="s">
        <v>579</v>
      </c>
      <c r="G15" s="429">
        <v>3</v>
      </c>
      <c r="H15" s="422">
        <v>500</v>
      </c>
      <c r="I15" s="422">
        <v>500</v>
      </c>
    </row>
    <row r="16" spans="1:9" ht="63.75">
      <c r="A16" s="435">
        <v>8</v>
      </c>
      <c r="B16" s="424" t="s">
        <v>578</v>
      </c>
      <c r="C16" s="424" t="s">
        <v>532</v>
      </c>
      <c r="D16" s="421" t="s">
        <v>533</v>
      </c>
      <c r="E16" s="419" t="s">
        <v>576</v>
      </c>
      <c r="F16" s="417" t="s">
        <v>580</v>
      </c>
      <c r="G16" s="429">
        <v>3</v>
      </c>
      <c r="H16" s="420">
        <v>400</v>
      </c>
      <c r="I16" s="420">
        <v>400</v>
      </c>
    </row>
    <row r="17" spans="1:9" ht="63.75">
      <c r="A17" s="435">
        <v>9</v>
      </c>
      <c r="B17" s="417" t="s">
        <v>537</v>
      </c>
      <c r="C17" s="417" t="s">
        <v>538</v>
      </c>
      <c r="D17" s="421" t="s">
        <v>539</v>
      </c>
      <c r="E17" s="419" t="s">
        <v>576</v>
      </c>
      <c r="F17" s="417" t="s">
        <v>580</v>
      </c>
      <c r="G17" s="429">
        <v>3</v>
      </c>
      <c r="H17" s="420">
        <v>500</v>
      </c>
      <c r="I17" s="420">
        <v>500</v>
      </c>
    </row>
    <row r="18" spans="1:9" ht="63.75">
      <c r="A18" s="435">
        <v>10</v>
      </c>
      <c r="B18" s="417" t="s">
        <v>522</v>
      </c>
      <c r="C18" s="417" t="s">
        <v>523</v>
      </c>
      <c r="D18" s="421" t="s">
        <v>524</v>
      </c>
      <c r="E18" s="419" t="s">
        <v>576</v>
      </c>
      <c r="F18" s="417" t="s">
        <v>580</v>
      </c>
      <c r="G18" s="429">
        <v>3</v>
      </c>
      <c r="H18" s="420">
        <v>400</v>
      </c>
      <c r="I18" s="420">
        <v>400</v>
      </c>
    </row>
    <row r="19" spans="1:9">
      <c r="A19" s="435">
        <v>11</v>
      </c>
      <c r="B19" s="417" t="s">
        <v>511</v>
      </c>
      <c r="C19" s="417" t="s">
        <v>512</v>
      </c>
      <c r="D19" s="418" t="s">
        <v>513</v>
      </c>
      <c r="E19" s="419" t="s">
        <v>576</v>
      </c>
      <c r="F19" s="417" t="s">
        <v>581</v>
      </c>
      <c r="G19" s="429">
        <v>2</v>
      </c>
      <c r="H19" s="422">
        <v>600</v>
      </c>
      <c r="I19" s="422">
        <v>600</v>
      </c>
    </row>
    <row r="20" spans="1:9">
      <c r="A20" s="435">
        <v>12</v>
      </c>
      <c r="B20" s="417" t="s">
        <v>582</v>
      </c>
      <c r="C20" s="417" t="s">
        <v>516</v>
      </c>
      <c r="D20" s="418" t="s">
        <v>517</v>
      </c>
      <c r="E20" s="419" t="s">
        <v>576</v>
      </c>
      <c r="F20" s="417" t="s">
        <v>581</v>
      </c>
      <c r="G20" s="429">
        <v>2</v>
      </c>
      <c r="H20" s="422">
        <v>600</v>
      </c>
      <c r="I20" s="422">
        <v>600</v>
      </c>
    </row>
    <row r="21" spans="1:9" ht="51">
      <c r="A21" s="435">
        <v>13</v>
      </c>
      <c r="B21" s="417" t="s">
        <v>537</v>
      </c>
      <c r="C21" s="417" t="s">
        <v>538</v>
      </c>
      <c r="D21" s="421" t="s">
        <v>539</v>
      </c>
      <c r="E21" s="419" t="s">
        <v>576</v>
      </c>
      <c r="F21" s="417" t="s">
        <v>583</v>
      </c>
      <c r="G21" s="429">
        <v>3</v>
      </c>
      <c r="H21" s="422">
        <v>700</v>
      </c>
      <c r="I21" s="422">
        <v>700</v>
      </c>
    </row>
    <row r="22" spans="1:9" ht="51">
      <c r="A22" s="435">
        <v>14</v>
      </c>
      <c r="B22" s="423" t="s">
        <v>578</v>
      </c>
      <c r="C22" s="423" t="s">
        <v>532</v>
      </c>
      <c r="D22" s="421" t="s">
        <v>533</v>
      </c>
      <c r="E22" s="419" t="s">
        <v>576</v>
      </c>
      <c r="F22" s="417" t="s">
        <v>583</v>
      </c>
      <c r="G22" s="429">
        <v>3</v>
      </c>
      <c r="H22" s="422">
        <v>600</v>
      </c>
      <c r="I22" s="422">
        <v>600</v>
      </c>
    </row>
    <row r="23" spans="1:9" ht="51">
      <c r="A23" s="435">
        <v>15</v>
      </c>
      <c r="B23" s="417" t="s">
        <v>511</v>
      </c>
      <c r="C23" s="417" t="s">
        <v>512</v>
      </c>
      <c r="D23" s="418" t="s">
        <v>513</v>
      </c>
      <c r="E23" s="419" t="s">
        <v>576</v>
      </c>
      <c r="F23" s="417" t="s">
        <v>583</v>
      </c>
      <c r="G23" s="429">
        <v>3</v>
      </c>
      <c r="H23" s="422">
        <v>1200</v>
      </c>
      <c r="I23" s="422">
        <v>1200</v>
      </c>
    </row>
    <row r="24" spans="1:9" ht="25.5">
      <c r="A24" s="435">
        <v>16</v>
      </c>
      <c r="B24" s="417" t="s">
        <v>511</v>
      </c>
      <c r="C24" s="417" t="s">
        <v>512</v>
      </c>
      <c r="D24" s="418" t="s">
        <v>513</v>
      </c>
      <c r="E24" s="419" t="s">
        <v>576</v>
      </c>
      <c r="F24" s="419" t="s">
        <v>584</v>
      </c>
      <c r="G24" s="536">
        <v>2</v>
      </c>
      <c r="H24" s="422">
        <v>600</v>
      </c>
      <c r="I24" s="422">
        <v>600</v>
      </c>
    </row>
    <row r="25" spans="1:9" ht="25.5">
      <c r="A25" s="435">
        <v>17</v>
      </c>
      <c r="B25" s="417" t="s">
        <v>582</v>
      </c>
      <c r="C25" s="417" t="s">
        <v>516</v>
      </c>
      <c r="D25" s="418" t="s">
        <v>517</v>
      </c>
      <c r="E25" s="419" t="s">
        <v>576</v>
      </c>
      <c r="F25" s="419" t="s">
        <v>584</v>
      </c>
      <c r="G25" s="536">
        <v>2</v>
      </c>
      <c r="H25" s="422">
        <v>600</v>
      </c>
      <c r="I25" s="422">
        <v>600</v>
      </c>
    </row>
    <row r="26" spans="1:9" ht="76.5">
      <c r="A26" s="435">
        <v>18</v>
      </c>
      <c r="B26" s="424" t="s">
        <v>578</v>
      </c>
      <c r="C26" s="424" t="s">
        <v>532</v>
      </c>
      <c r="D26" s="421" t="s">
        <v>533</v>
      </c>
      <c r="E26" s="419" t="s">
        <v>576</v>
      </c>
      <c r="F26" s="417" t="s">
        <v>585</v>
      </c>
      <c r="G26" s="429">
        <v>4</v>
      </c>
      <c r="H26" s="422">
        <v>350</v>
      </c>
      <c r="I26" s="422">
        <v>350</v>
      </c>
    </row>
    <row r="27" spans="1:9" ht="76.5">
      <c r="A27" s="435">
        <v>19</v>
      </c>
      <c r="B27" s="417" t="s">
        <v>537</v>
      </c>
      <c r="C27" s="417" t="s">
        <v>538</v>
      </c>
      <c r="D27" s="421" t="s">
        <v>539</v>
      </c>
      <c r="E27" s="419" t="s">
        <v>576</v>
      </c>
      <c r="F27" s="417" t="s">
        <v>585</v>
      </c>
      <c r="G27" s="429">
        <v>4</v>
      </c>
      <c r="H27" s="422">
        <v>500</v>
      </c>
      <c r="I27" s="422">
        <v>500</v>
      </c>
    </row>
    <row r="28" spans="1:9" ht="76.5">
      <c r="A28" s="435">
        <v>20</v>
      </c>
      <c r="B28" s="417" t="s">
        <v>522</v>
      </c>
      <c r="C28" s="417" t="s">
        <v>523</v>
      </c>
      <c r="D28" s="421" t="s">
        <v>524</v>
      </c>
      <c r="E28" s="419" t="s">
        <v>576</v>
      </c>
      <c r="F28" s="417" t="s">
        <v>585</v>
      </c>
      <c r="G28" s="429">
        <v>4</v>
      </c>
      <c r="H28" s="422">
        <v>500</v>
      </c>
      <c r="I28" s="422">
        <v>500</v>
      </c>
    </row>
    <row r="29" spans="1:9" ht="51">
      <c r="A29" s="435">
        <v>21</v>
      </c>
      <c r="B29" s="417" t="s">
        <v>522</v>
      </c>
      <c r="C29" s="417" t="s">
        <v>523</v>
      </c>
      <c r="D29" s="421" t="s">
        <v>524</v>
      </c>
      <c r="E29" s="419" t="s">
        <v>576</v>
      </c>
      <c r="F29" s="417" t="s">
        <v>586</v>
      </c>
      <c r="G29" s="429">
        <v>4</v>
      </c>
      <c r="H29" s="422">
        <v>500</v>
      </c>
      <c r="I29" s="422">
        <v>500</v>
      </c>
    </row>
    <row r="30" spans="1:9" ht="51">
      <c r="A30" s="435">
        <v>22</v>
      </c>
      <c r="B30" s="417" t="s">
        <v>587</v>
      </c>
      <c r="C30" s="417" t="s">
        <v>520</v>
      </c>
      <c r="D30" s="421" t="s">
        <v>521</v>
      </c>
      <c r="E30" s="419" t="s">
        <v>576</v>
      </c>
      <c r="F30" s="417" t="s">
        <v>586</v>
      </c>
      <c r="G30" s="429">
        <v>4</v>
      </c>
      <c r="H30" s="422">
        <v>500</v>
      </c>
      <c r="I30" s="422">
        <v>500</v>
      </c>
    </row>
    <row r="31" spans="1:9" ht="51">
      <c r="A31" s="435">
        <v>23</v>
      </c>
      <c r="B31" s="417" t="s">
        <v>537</v>
      </c>
      <c r="C31" s="417" t="s">
        <v>538</v>
      </c>
      <c r="D31" s="421" t="s">
        <v>539</v>
      </c>
      <c r="E31" s="419" t="s">
        <v>576</v>
      </c>
      <c r="F31" s="417" t="s">
        <v>586</v>
      </c>
      <c r="G31" s="429">
        <v>4</v>
      </c>
      <c r="H31" s="422">
        <v>500</v>
      </c>
      <c r="I31" s="422">
        <v>500</v>
      </c>
    </row>
    <row r="32" spans="1:9" ht="51">
      <c r="A32" s="435">
        <v>24</v>
      </c>
      <c r="B32" s="417" t="s">
        <v>511</v>
      </c>
      <c r="C32" s="417" t="s">
        <v>512</v>
      </c>
      <c r="D32" s="418" t="s">
        <v>513</v>
      </c>
      <c r="E32" s="419" t="s">
        <v>576</v>
      </c>
      <c r="F32" s="417" t="s">
        <v>586</v>
      </c>
      <c r="G32" s="429">
        <v>4</v>
      </c>
      <c r="H32" s="422">
        <v>1415</v>
      </c>
      <c r="I32" s="422">
        <v>1415</v>
      </c>
    </row>
    <row r="33" spans="1:9" ht="38.25">
      <c r="A33" s="435">
        <v>25</v>
      </c>
      <c r="B33" s="425" t="s">
        <v>531</v>
      </c>
      <c r="C33" s="419" t="s">
        <v>532</v>
      </c>
      <c r="D33" s="421" t="s">
        <v>533</v>
      </c>
      <c r="E33" s="419" t="s">
        <v>576</v>
      </c>
      <c r="F33" s="419" t="s">
        <v>589</v>
      </c>
      <c r="G33" s="536">
        <v>2</v>
      </c>
      <c r="H33" s="420">
        <v>400</v>
      </c>
      <c r="I33" s="420">
        <v>400</v>
      </c>
    </row>
    <row r="34" spans="1:9" ht="38.25">
      <c r="A34" s="435">
        <v>26</v>
      </c>
      <c r="B34" s="417" t="s">
        <v>537</v>
      </c>
      <c r="C34" s="426" t="s">
        <v>538</v>
      </c>
      <c r="D34" s="421" t="s">
        <v>539</v>
      </c>
      <c r="E34" s="419" t="s">
        <v>576</v>
      </c>
      <c r="F34" s="419" t="s">
        <v>589</v>
      </c>
      <c r="G34" s="536">
        <v>2</v>
      </c>
      <c r="H34" s="420">
        <v>400</v>
      </c>
      <c r="I34" s="420">
        <v>400</v>
      </c>
    </row>
    <row r="35" spans="1:9" ht="38.25">
      <c r="A35" s="435">
        <v>27</v>
      </c>
      <c r="B35" s="427" t="s">
        <v>522</v>
      </c>
      <c r="C35" s="417" t="s">
        <v>523</v>
      </c>
      <c r="D35" s="421" t="s">
        <v>524</v>
      </c>
      <c r="E35" s="419" t="s">
        <v>576</v>
      </c>
      <c r="F35" s="419" t="s">
        <v>589</v>
      </c>
      <c r="G35" s="536">
        <v>2</v>
      </c>
      <c r="H35" s="420">
        <v>400</v>
      </c>
      <c r="I35" s="420">
        <v>400</v>
      </c>
    </row>
    <row r="36" spans="1:9" ht="25.5">
      <c r="A36" s="435">
        <v>28</v>
      </c>
      <c r="B36" s="417" t="s">
        <v>537</v>
      </c>
      <c r="C36" s="417" t="s">
        <v>538</v>
      </c>
      <c r="D36" s="421" t="s">
        <v>539</v>
      </c>
      <c r="E36" s="419" t="s">
        <v>576</v>
      </c>
      <c r="F36" s="419" t="s">
        <v>590</v>
      </c>
      <c r="G36" s="536">
        <v>2</v>
      </c>
      <c r="H36" s="420">
        <v>400</v>
      </c>
      <c r="I36" s="420">
        <v>400</v>
      </c>
    </row>
    <row r="37" spans="1:9" ht="25.5">
      <c r="A37" s="435">
        <v>29</v>
      </c>
      <c r="B37" s="417" t="s">
        <v>511</v>
      </c>
      <c r="C37" s="417" t="s">
        <v>512</v>
      </c>
      <c r="D37" s="418" t="s">
        <v>513</v>
      </c>
      <c r="E37" s="419" t="s">
        <v>576</v>
      </c>
      <c r="F37" s="419" t="s">
        <v>590</v>
      </c>
      <c r="G37" s="536">
        <v>2</v>
      </c>
      <c r="H37" s="420">
        <v>600</v>
      </c>
      <c r="I37" s="420">
        <v>600</v>
      </c>
    </row>
    <row r="38" spans="1:9" ht="51">
      <c r="A38" s="435">
        <v>30</v>
      </c>
      <c r="B38" s="417" t="s">
        <v>537</v>
      </c>
      <c r="C38" s="417" t="s">
        <v>538</v>
      </c>
      <c r="D38" s="421" t="s">
        <v>539</v>
      </c>
      <c r="E38" s="419" t="s">
        <v>576</v>
      </c>
      <c r="F38" s="419" t="s">
        <v>591</v>
      </c>
      <c r="G38" s="536">
        <v>4</v>
      </c>
      <c r="H38" s="420">
        <v>500</v>
      </c>
      <c r="I38" s="420">
        <v>500</v>
      </c>
    </row>
    <row r="39" spans="1:9" ht="51">
      <c r="A39" s="435">
        <v>31</v>
      </c>
      <c r="B39" s="419" t="s">
        <v>596</v>
      </c>
      <c r="C39" s="419" t="s">
        <v>2627</v>
      </c>
      <c r="D39" s="421" t="s">
        <v>2628</v>
      </c>
      <c r="E39" s="419" t="s">
        <v>576</v>
      </c>
      <c r="F39" s="419" t="s">
        <v>591</v>
      </c>
      <c r="G39" s="536">
        <v>4</v>
      </c>
      <c r="H39" s="420">
        <v>550</v>
      </c>
      <c r="I39" s="420">
        <v>550</v>
      </c>
    </row>
    <row r="40" spans="1:9" ht="51">
      <c r="A40" s="435">
        <v>32</v>
      </c>
      <c r="B40" s="417" t="s">
        <v>522</v>
      </c>
      <c r="C40" s="417" t="s">
        <v>523</v>
      </c>
      <c r="D40" s="421" t="s">
        <v>524</v>
      </c>
      <c r="E40" s="419" t="s">
        <v>576</v>
      </c>
      <c r="F40" s="419" t="s">
        <v>591</v>
      </c>
      <c r="G40" s="536">
        <v>4</v>
      </c>
      <c r="H40" s="420">
        <v>500</v>
      </c>
      <c r="I40" s="420">
        <v>500</v>
      </c>
    </row>
    <row r="41" spans="1:9" ht="51">
      <c r="A41" s="435">
        <v>33</v>
      </c>
      <c r="B41" s="423" t="s">
        <v>578</v>
      </c>
      <c r="C41" s="423" t="s">
        <v>532</v>
      </c>
      <c r="D41" s="421" t="s">
        <v>533</v>
      </c>
      <c r="E41" s="419" t="s">
        <v>576</v>
      </c>
      <c r="F41" s="417" t="s">
        <v>593</v>
      </c>
      <c r="G41" s="536">
        <v>3</v>
      </c>
      <c r="H41" s="420">
        <v>500</v>
      </c>
      <c r="I41" s="420">
        <v>500</v>
      </c>
    </row>
    <row r="42" spans="1:9" ht="51">
      <c r="A42" s="435">
        <v>34</v>
      </c>
      <c r="B42" s="417" t="s">
        <v>522</v>
      </c>
      <c r="C42" s="417" t="s">
        <v>523</v>
      </c>
      <c r="D42" s="421" t="s">
        <v>524</v>
      </c>
      <c r="E42" s="419" t="s">
        <v>576</v>
      </c>
      <c r="F42" s="417" t="s">
        <v>593</v>
      </c>
      <c r="G42" s="536">
        <v>3</v>
      </c>
      <c r="H42" s="420">
        <v>500</v>
      </c>
      <c r="I42" s="420">
        <v>500</v>
      </c>
    </row>
    <row r="43" spans="1:9" ht="51">
      <c r="A43" s="435">
        <v>35</v>
      </c>
      <c r="B43" s="417" t="s">
        <v>537</v>
      </c>
      <c r="C43" s="417" t="s">
        <v>538</v>
      </c>
      <c r="D43" s="421" t="s">
        <v>539</v>
      </c>
      <c r="E43" s="419" t="s">
        <v>576</v>
      </c>
      <c r="F43" s="417" t="s">
        <v>593</v>
      </c>
      <c r="G43" s="536">
        <v>3</v>
      </c>
      <c r="H43" s="420">
        <v>500</v>
      </c>
      <c r="I43" s="420">
        <v>500</v>
      </c>
    </row>
    <row r="44" spans="1:9" ht="63.75">
      <c r="A44" s="435">
        <v>36</v>
      </c>
      <c r="B44" s="417" t="s">
        <v>511</v>
      </c>
      <c r="C44" s="417" t="s">
        <v>512</v>
      </c>
      <c r="D44" s="418" t="s">
        <v>513</v>
      </c>
      <c r="E44" s="419" t="s">
        <v>576</v>
      </c>
      <c r="F44" s="417" t="s">
        <v>594</v>
      </c>
      <c r="G44" s="429">
        <v>2</v>
      </c>
      <c r="H44" s="420">
        <v>450</v>
      </c>
      <c r="I44" s="420">
        <v>450</v>
      </c>
    </row>
    <row r="45" spans="1:9" ht="63.75">
      <c r="A45" s="435">
        <v>37</v>
      </c>
      <c r="B45" s="417" t="s">
        <v>537</v>
      </c>
      <c r="C45" s="417" t="s">
        <v>538</v>
      </c>
      <c r="D45" s="421" t="s">
        <v>539</v>
      </c>
      <c r="E45" s="419" t="s">
        <v>576</v>
      </c>
      <c r="F45" s="417" t="s">
        <v>594</v>
      </c>
      <c r="G45" s="429">
        <v>2</v>
      </c>
      <c r="H45" s="428">
        <v>400</v>
      </c>
      <c r="I45" s="428">
        <v>400</v>
      </c>
    </row>
    <row r="46" spans="1:9" ht="63.75">
      <c r="A46" s="435">
        <v>38</v>
      </c>
      <c r="B46" s="417" t="s">
        <v>587</v>
      </c>
      <c r="C46" s="417" t="s">
        <v>520</v>
      </c>
      <c r="D46" s="421" t="s">
        <v>521</v>
      </c>
      <c r="E46" s="419" t="s">
        <v>576</v>
      </c>
      <c r="F46" s="417" t="s">
        <v>594</v>
      </c>
      <c r="G46" s="429">
        <v>2</v>
      </c>
      <c r="H46" s="428">
        <v>400</v>
      </c>
      <c r="I46" s="428">
        <v>400</v>
      </c>
    </row>
    <row r="47" spans="1:9" ht="51">
      <c r="A47" s="435">
        <v>39</v>
      </c>
      <c r="B47" s="417" t="s">
        <v>522</v>
      </c>
      <c r="C47" s="417" t="s">
        <v>523</v>
      </c>
      <c r="D47" s="421" t="s">
        <v>524</v>
      </c>
      <c r="E47" s="419" t="s">
        <v>576</v>
      </c>
      <c r="F47" s="419" t="s">
        <v>591</v>
      </c>
      <c r="G47" s="429">
        <v>4</v>
      </c>
      <c r="H47" s="422">
        <v>600</v>
      </c>
      <c r="I47" s="422">
        <v>600</v>
      </c>
    </row>
    <row r="48" spans="1:9" ht="51">
      <c r="A48" s="435">
        <v>40</v>
      </c>
      <c r="B48" s="417" t="s">
        <v>537</v>
      </c>
      <c r="C48" s="417" t="s">
        <v>538</v>
      </c>
      <c r="D48" s="421" t="s">
        <v>539</v>
      </c>
      <c r="E48" s="419" t="s">
        <v>576</v>
      </c>
      <c r="F48" s="419" t="s">
        <v>591</v>
      </c>
      <c r="G48" s="429">
        <v>4</v>
      </c>
      <c r="H48" s="422">
        <v>600</v>
      </c>
      <c r="I48" s="422">
        <v>600</v>
      </c>
    </row>
    <row r="49" spans="1:9" ht="51">
      <c r="A49" s="435">
        <v>41</v>
      </c>
      <c r="B49" s="417" t="s">
        <v>511</v>
      </c>
      <c r="C49" s="417" t="s">
        <v>512</v>
      </c>
      <c r="D49" s="418" t="s">
        <v>513</v>
      </c>
      <c r="E49" s="419" t="s">
        <v>576</v>
      </c>
      <c r="F49" s="417" t="s">
        <v>583</v>
      </c>
      <c r="G49" s="536">
        <v>2</v>
      </c>
      <c r="H49" s="422">
        <v>700</v>
      </c>
      <c r="I49" s="422">
        <v>700</v>
      </c>
    </row>
    <row r="50" spans="1:9" ht="51">
      <c r="A50" s="435">
        <v>42</v>
      </c>
      <c r="B50" s="417" t="s">
        <v>587</v>
      </c>
      <c r="C50" s="417" t="s">
        <v>520</v>
      </c>
      <c r="D50" s="421" t="s">
        <v>521</v>
      </c>
      <c r="E50" s="419" t="s">
        <v>576</v>
      </c>
      <c r="F50" s="417" t="s">
        <v>583</v>
      </c>
      <c r="G50" s="536">
        <v>2</v>
      </c>
      <c r="H50" s="422">
        <v>500</v>
      </c>
      <c r="I50" s="422">
        <v>500</v>
      </c>
    </row>
    <row r="51" spans="1:9" ht="63.75">
      <c r="A51" s="435">
        <v>43</v>
      </c>
      <c r="B51" s="417" t="s">
        <v>537</v>
      </c>
      <c r="C51" s="417" t="s">
        <v>538</v>
      </c>
      <c r="D51" s="421" t="s">
        <v>539</v>
      </c>
      <c r="E51" s="419" t="s">
        <v>576</v>
      </c>
      <c r="F51" s="417" t="s">
        <v>580</v>
      </c>
      <c r="G51" s="429">
        <v>2</v>
      </c>
      <c r="H51" s="420">
        <v>450</v>
      </c>
      <c r="I51" s="420">
        <v>450</v>
      </c>
    </row>
    <row r="52" spans="1:9" ht="63.75">
      <c r="A52" s="435">
        <v>44</v>
      </c>
      <c r="B52" s="417" t="s">
        <v>522</v>
      </c>
      <c r="C52" s="417" t="s">
        <v>523</v>
      </c>
      <c r="D52" s="421" t="s">
        <v>595</v>
      </c>
      <c r="E52" s="419" t="s">
        <v>576</v>
      </c>
      <c r="F52" s="417" t="s">
        <v>580</v>
      </c>
      <c r="G52" s="429">
        <v>2</v>
      </c>
      <c r="H52" s="420">
        <v>450</v>
      </c>
      <c r="I52" s="420">
        <v>450</v>
      </c>
    </row>
    <row r="53" spans="1:9" ht="38.25">
      <c r="A53" s="435">
        <v>45</v>
      </c>
      <c r="B53" s="417" t="s">
        <v>511</v>
      </c>
      <c r="C53" s="417" t="s">
        <v>512</v>
      </c>
      <c r="D53" s="418" t="s">
        <v>513</v>
      </c>
      <c r="E53" s="419" t="s">
        <v>576</v>
      </c>
      <c r="F53" s="419" t="s">
        <v>577</v>
      </c>
      <c r="G53" s="429">
        <v>3</v>
      </c>
      <c r="H53" s="420">
        <v>500</v>
      </c>
      <c r="I53" s="420">
        <v>500</v>
      </c>
    </row>
    <row r="54" spans="1:9" ht="38.25">
      <c r="A54" s="435">
        <v>46</v>
      </c>
      <c r="B54" s="417" t="s">
        <v>582</v>
      </c>
      <c r="C54" s="417" t="s">
        <v>516</v>
      </c>
      <c r="D54" s="418" t="s">
        <v>517</v>
      </c>
      <c r="E54" s="419" t="s">
        <v>576</v>
      </c>
      <c r="F54" s="419" t="s">
        <v>577</v>
      </c>
      <c r="G54" s="429">
        <v>3</v>
      </c>
      <c r="H54" s="422">
        <v>400</v>
      </c>
      <c r="I54" s="422">
        <v>400</v>
      </c>
    </row>
    <row r="55" spans="1:9" ht="38.25">
      <c r="A55" s="435">
        <v>47</v>
      </c>
      <c r="B55" s="417" t="s">
        <v>587</v>
      </c>
      <c r="C55" s="417" t="s">
        <v>520</v>
      </c>
      <c r="D55" s="421" t="s">
        <v>521</v>
      </c>
      <c r="E55" s="419" t="s">
        <v>576</v>
      </c>
      <c r="F55" s="419" t="s">
        <v>577</v>
      </c>
      <c r="G55" s="429">
        <v>3</v>
      </c>
      <c r="H55" s="422">
        <v>400</v>
      </c>
      <c r="I55" s="422">
        <v>400</v>
      </c>
    </row>
    <row r="56" spans="1:9" ht="38.25">
      <c r="A56" s="435">
        <v>48</v>
      </c>
      <c r="B56" s="417" t="s">
        <v>537</v>
      </c>
      <c r="C56" s="417" t="s">
        <v>538</v>
      </c>
      <c r="D56" s="421" t="s">
        <v>539</v>
      </c>
      <c r="E56" s="419" t="s">
        <v>576</v>
      </c>
      <c r="F56" s="419" t="s">
        <v>577</v>
      </c>
      <c r="G56" s="429">
        <v>3</v>
      </c>
      <c r="H56" s="422">
        <v>400</v>
      </c>
      <c r="I56" s="422">
        <v>400</v>
      </c>
    </row>
    <row r="57" spans="1:9" ht="63.75">
      <c r="A57" s="435">
        <v>49</v>
      </c>
      <c r="B57" s="417" t="s">
        <v>522</v>
      </c>
      <c r="C57" s="417" t="s">
        <v>523</v>
      </c>
      <c r="D57" s="421" t="s">
        <v>524</v>
      </c>
      <c r="E57" s="419" t="s">
        <v>576</v>
      </c>
      <c r="F57" s="417" t="s">
        <v>580</v>
      </c>
      <c r="G57" s="429">
        <v>3</v>
      </c>
      <c r="H57" s="420">
        <v>300</v>
      </c>
      <c r="I57" s="420">
        <v>300</v>
      </c>
    </row>
    <row r="58" spans="1:9" ht="63.75">
      <c r="A58" s="435">
        <v>50</v>
      </c>
      <c r="B58" s="417" t="s">
        <v>537</v>
      </c>
      <c r="C58" s="417" t="s">
        <v>538</v>
      </c>
      <c r="D58" s="421" t="s">
        <v>539</v>
      </c>
      <c r="E58" s="419" t="s">
        <v>576</v>
      </c>
      <c r="F58" s="417" t="s">
        <v>580</v>
      </c>
      <c r="G58" s="429">
        <v>3</v>
      </c>
      <c r="H58" s="420">
        <v>350</v>
      </c>
      <c r="I58" s="420">
        <v>350</v>
      </c>
    </row>
    <row r="59" spans="1:9" ht="51">
      <c r="A59" s="435">
        <v>51</v>
      </c>
      <c r="B59" s="417" t="s">
        <v>537</v>
      </c>
      <c r="C59" s="417" t="s">
        <v>538</v>
      </c>
      <c r="D59" s="421" t="s">
        <v>539</v>
      </c>
      <c r="E59" s="419" t="s">
        <v>576</v>
      </c>
      <c r="F59" s="417" t="s">
        <v>583</v>
      </c>
      <c r="G59" s="429">
        <v>3</v>
      </c>
      <c r="H59" s="422">
        <v>500</v>
      </c>
      <c r="I59" s="422">
        <v>500</v>
      </c>
    </row>
    <row r="60" spans="1:9" ht="51">
      <c r="A60" s="435">
        <v>52</v>
      </c>
      <c r="B60" s="417" t="s">
        <v>522</v>
      </c>
      <c r="C60" s="417" t="s">
        <v>523</v>
      </c>
      <c r="D60" s="421" t="s">
        <v>524</v>
      </c>
      <c r="E60" s="419" t="s">
        <v>576</v>
      </c>
      <c r="F60" s="417" t="s">
        <v>583</v>
      </c>
      <c r="G60" s="429">
        <v>3</v>
      </c>
      <c r="H60" s="422">
        <v>500</v>
      </c>
      <c r="I60" s="422">
        <v>500</v>
      </c>
    </row>
    <row r="61" spans="1:9">
      <c r="A61" s="435">
        <v>53</v>
      </c>
      <c r="B61" s="417" t="s">
        <v>588</v>
      </c>
      <c r="C61" s="417" t="s">
        <v>512</v>
      </c>
      <c r="D61" s="421" t="s">
        <v>597</v>
      </c>
      <c r="E61" s="419" t="s">
        <v>576</v>
      </c>
      <c r="F61" s="417" t="s">
        <v>2629</v>
      </c>
      <c r="G61" s="429">
        <v>4</v>
      </c>
      <c r="H61" s="422">
        <v>2927</v>
      </c>
      <c r="I61" s="422">
        <v>2927</v>
      </c>
    </row>
    <row r="62" spans="1:9" ht="38.25">
      <c r="A62" s="435">
        <v>54</v>
      </c>
      <c r="B62" s="417" t="s">
        <v>515</v>
      </c>
      <c r="C62" s="417" t="s">
        <v>516</v>
      </c>
      <c r="D62" s="418" t="s">
        <v>517</v>
      </c>
      <c r="E62" s="419" t="s">
        <v>576</v>
      </c>
      <c r="F62" s="417" t="s">
        <v>579</v>
      </c>
      <c r="G62" s="429">
        <v>3</v>
      </c>
      <c r="H62" s="422">
        <v>300</v>
      </c>
      <c r="I62" s="4">
        <v>300</v>
      </c>
    </row>
    <row r="63" spans="1:9" ht="38.25">
      <c r="A63" s="435">
        <v>55</v>
      </c>
      <c r="B63" s="417" t="s">
        <v>511</v>
      </c>
      <c r="C63" s="417" t="s">
        <v>512</v>
      </c>
      <c r="D63" s="418" t="s">
        <v>513</v>
      </c>
      <c r="E63" s="419" t="s">
        <v>576</v>
      </c>
      <c r="F63" s="417" t="s">
        <v>579</v>
      </c>
      <c r="G63" s="429">
        <v>3</v>
      </c>
      <c r="H63" s="422">
        <v>300</v>
      </c>
      <c r="I63" s="4">
        <v>300</v>
      </c>
    </row>
    <row r="64" spans="1:9" ht="38.25">
      <c r="A64" s="435">
        <v>56</v>
      </c>
      <c r="B64" s="417" t="s">
        <v>534</v>
      </c>
      <c r="C64" s="417" t="s">
        <v>535</v>
      </c>
      <c r="D64" s="415" t="s">
        <v>536</v>
      </c>
      <c r="E64" s="419" t="s">
        <v>576</v>
      </c>
      <c r="F64" s="417" t="s">
        <v>579</v>
      </c>
      <c r="G64" s="430" t="s">
        <v>2630</v>
      </c>
      <c r="H64" s="420">
        <v>200</v>
      </c>
      <c r="I64" s="4">
        <v>200</v>
      </c>
    </row>
    <row r="65" spans="1:9" ht="63.75">
      <c r="A65" s="435">
        <v>57</v>
      </c>
      <c r="B65" s="424" t="s">
        <v>578</v>
      </c>
      <c r="C65" s="424" t="s">
        <v>532</v>
      </c>
      <c r="D65" s="421" t="s">
        <v>533</v>
      </c>
      <c r="E65" s="419" t="s">
        <v>576</v>
      </c>
      <c r="F65" s="417" t="s">
        <v>580</v>
      </c>
      <c r="G65" s="429">
        <v>3</v>
      </c>
      <c r="H65" s="420">
        <v>150</v>
      </c>
      <c r="I65" s="4">
        <v>150</v>
      </c>
    </row>
    <row r="66" spans="1:9" ht="63.75">
      <c r="A66" s="435">
        <v>58</v>
      </c>
      <c r="B66" s="417" t="s">
        <v>537</v>
      </c>
      <c r="C66" s="417" t="s">
        <v>538</v>
      </c>
      <c r="D66" s="421" t="s">
        <v>539</v>
      </c>
      <c r="E66" s="419" t="s">
        <v>576</v>
      </c>
      <c r="F66" s="417" t="s">
        <v>580</v>
      </c>
      <c r="G66" s="429">
        <v>3</v>
      </c>
      <c r="H66" s="420">
        <v>150</v>
      </c>
      <c r="I66" s="4">
        <v>150</v>
      </c>
    </row>
    <row r="67" spans="1:9" ht="63.75">
      <c r="A67" s="435">
        <v>59</v>
      </c>
      <c r="B67" s="417" t="s">
        <v>522</v>
      </c>
      <c r="C67" s="417" t="s">
        <v>523</v>
      </c>
      <c r="D67" s="421" t="s">
        <v>524</v>
      </c>
      <c r="E67" s="419" t="s">
        <v>576</v>
      </c>
      <c r="F67" s="417" t="s">
        <v>580</v>
      </c>
      <c r="G67" s="429">
        <v>3</v>
      </c>
      <c r="H67" s="420">
        <v>250</v>
      </c>
      <c r="I67" s="4">
        <v>250</v>
      </c>
    </row>
    <row r="68" spans="1:9" ht="38.25">
      <c r="A68" s="435">
        <v>60</v>
      </c>
      <c r="B68" s="417" t="s">
        <v>534</v>
      </c>
      <c r="C68" s="417" t="s">
        <v>535</v>
      </c>
      <c r="D68" s="540" t="s">
        <v>536</v>
      </c>
      <c r="E68" s="419" t="s">
        <v>576</v>
      </c>
      <c r="F68" s="417" t="s">
        <v>579</v>
      </c>
      <c r="G68" s="430" t="s">
        <v>2630</v>
      </c>
      <c r="H68" s="420">
        <v>200</v>
      </c>
      <c r="I68" s="4">
        <v>200</v>
      </c>
    </row>
    <row r="69" spans="1:9" ht="15">
      <c r="A69" s="435">
        <v>61</v>
      </c>
      <c r="B69" s="417" t="s">
        <v>511</v>
      </c>
      <c r="C69" s="417" t="s">
        <v>512</v>
      </c>
      <c r="D69" s="418" t="s">
        <v>513</v>
      </c>
      <c r="E69" s="419" t="s">
        <v>576</v>
      </c>
      <c r="F69" s="417" t="s">
        <v>581</v>
      </c>
      <c r="G69" s="429">
        <v>2</v>
      </c>
      <c r="H69" s="422">
        <v>600</v>
      </c>
      <c r="I69" s="4">
        <v>600</v>
      </c>
    </row>
    <row r="70" spans="1:9" ht="15">
      <c r="A70" s="435">
        <v>62</v>
      </c>
      <c r="B70" s="417" t="s">
        <v>515</v>
      </c>
      <c r="C70" s="417" t="s">
        <v>516</v>
      </c>
      <c r="D70" s="418" t="s">
        <v>517</v>
      </c>
      <c r="E70" s="419" t="s">
        <v>576</v>
      </c>
      <c r="F70" s="417" t="s">
        <v>581</v>
      </c>
      <c r="G70" s="429">
        <v>2</v>
      </c>
      <c r="H70" s="422">
        <v>600</v>
      </c>
      <c r="I70" s="4">
        <v>600</v>
      </c>
    </row>
    <row r="71" spans="1:9" ht="51">
      <c r="A71" s="435">
        <v>63</v>
      </c>
      <c r="B71" s="417" t="s">
        <v>537</v>
      </c>
      <c r="C71" s="417" t="s">
        <v>538</v>
      </c>
      <c r="D71" s="421" t="s">
        <v>539</v>
      </c>
      <c r="E71" s="419" t="s">
        <v>576</v>
      </c>
      <c r="F71" s="417" t="s">
        <v>583</v>
      </c>
      <c r="G71" s="429">
        <v>3</v>
      </c>
      <c r="H71" s="422">
        <v>500</v>
      </c>
      <c r="I71" s="4">
        <v>500</v>
      </c>
    </row>
    <row r="72" spans="1:9" ht="51">
      <c r="A72" s="435">
        <v>64</v>
      </c>
      <c r="B72" s="423" t="s">
        <v>578</v>
      </c>
      <c r="C72" s="423" t="s">
        <v>532</v>
      </c>
      <c r="D72" s="421" t="s">
        <v>533</v>
      </c>
      <c r="E72" s="419" t="s">
        <v>576</v>
      </c>
      <c r="F72" s="417" t="s">
        <v>583</v>
      </c>
      <c r="G72" s="429">
        <v>3</v>
      </c>
      <c r="H72" s="422">
        <v>360</v>
      </c>
      <c r="I72" s="4">
        <v>360</v>
      </c>
    </row>
    <row r="73" spans="1:9" ht="51">
      <c r="A73" s="435">
        <v>65</v>
      </c>
      <c r="B73" s="551" t="s">
        <v>547</v>
      </c>
      <c r="C73" s="551" t="s">
        <v>546</v>
      </c>
      <c r="D73" s="576" t="s">
        <v>548</v>
      </c>
      <c r="E73" s="419" t="s">
        <v>576</v>
      </c>
      <c r="F73" s="417" t="s">
        <v>583</v>
      </c>
      <c r="G73" s="551">
        <v>3</v>
      </c>
      <c r="H73" s="574">
        <v>450</v>
      </c>
      <c r="I73" s="574">
        <v>450</v>
      </c>
    </row>
    <row r="74" spans="1:9" ht="51">
      <c r="A74" s="435">
        <v>66</v>
      </c>
      <c r="B74" s="417" t="s">
        <v>511</v>
      </c>
      <c r="C74" s="417" t="s">
        <v>512</v>
      </c>
      <c r="D74" s="418" t="s">
        <v>513</v>
      </c>
      <c r="E74" s="419" t="s">
        <v>576</v>
      </c>
      <c r="F74" s="417" t="s">
        <v>583</v>
      </c>
      <c r="G74" s="429">
        <v>3</v>
      </c>
      <c r="H74" s="422">
        <v>700</v>
      </c>
      <c r="I74" s="4">
        <v>700</v>
      </c>
    </row>
    <row r="75" spans="1:9" ht="76.5">
      <c r="A75" s="435">
        <v>67</v>
      </c>
      <c r="B75" s="424" t="s">
        <v>587</v>
      </c>
      <c r="C75" s="424" t="s">
        <v>520</v>
      </c>
      <c r="D75" s="421" t="s">
        <v>521</v>
      </c>
      <c r="E75" s="419" t="s">
        <v>576</v>
      </c>
      <c r="F75" s="417" t="s">
        <v>585</v>
      </c>
      <c r="G75" s="429">
        <v>4</v>
      </c>
      <c r="H75" s="422"/>
      <c r="I75" s="4">
        <v>500</v>
      </c>
    </row>
    <row r="76" spans="1:9" ht="76.5">
      <c r="A76" s="435">
        <v>68</v>
      </c>
      <c r="B76" s="417" t="s">
        <v>537</v>
      </c>
      <c r="C76" s="417" t="s">
        <v>538</v>
      </c>
      <c r="D76" s="421" t="s">
        <v>539</v>
      </c>
      <c r="E76" s="419" t="s">
        <v>576</v>
      </c>
      <c r="F76" s="417" t="s">
        <v>585</v>
      </c>
      <c r="G76" s="429">
        <v>4</v>
      </c>
      <c r="H76" s="422"/>
      <c r="I76" s="422">
        <v>500</v>
      </c>
    </row>
    <row r="77" spans="1:9" ht="76.5">
      <c r="A77" s="435">
        <v>69</v>
      </c>
      <c r="B77" s="417" t="s">
        <v>511</v>
      </c>
      <c r="C77" s="417" t="s">
        <v>512</v>
      </c>
      <c r="D77" s="418" t="s">
        <v>513</v>
      </c>
      <c r="E77" s="419" t="s">
        <v>576</v>
      </c>
      <c r="F77" s="417" t="s">
        <v>585</v>
      </c>
      <c r="G77" s="429">
        <v>4</v>
      </c>
      <c r="H77" s="422"/>
      <c r="I77" s="422">
        <v>700</v>
      </c>
    </row>
    <row r="78" spans="1:9" ht="51">
      <c r="A78" s="435">
        <v>70</v>
      </c>
      <c r="B78" s="417" t="s">
        <v>587</v>
      </c>
      <c r="C78" s="417" t="s">
        <v>520</v>
      </c>
      <c r="D78" s="421" t="s">
        <v>521</v>
      </c>
      <c r="E78" s="419" t="s">
        <v>576</v>
      </c>
      <c r="F78" s="417" t="s">
        <v>586</v>
      </c>
      <c r="G78" s="429">
        <v>4</v>
      </c>
      <c r="H78" s="422">
        <v>500</v>
      </c>
      <c r="I78" s="422">
        <v>500</v>
      </c>
    </row>
    <row r="79" spans="1:9" ht="51">
      <c r="A79" s="435">
        <v>71</v>
      </c>
      <c r="B79" s="417" t="s">
        <v>537</v>
      </c>
      <c r="C79" s="417" t="s">
        <v>538</v>
      </c>
      <c r="D79" s="421" t="s">
        <v>539</v>
      </c>
      <c r="E79" s="419" t="s">
        <v>576</v>
      </c>
      <c r="F79" s="417" t="s">
        <v>586</v>
      </c>
      <c r="G79" s="429">
        <v>4</v>
      </c>
      <c r="H79" s="422"/>
      <c r="I79" s="422">
        <v>500</v>
      </c>
    </row>
    <row r="80" spans="1:9" ht="51">
      <c r="A80" s="435">
        <v>72</v>
      </c>
      <c r="B80" s="417" t="s">
        <v>511</v>
      </c>
      <c r="C80" s="417" t="s">
        <v>512</v>
      </c>
      <c r="D80" s="418" t="s">
        <v>513</v>
      </c>
      <c r="E80" s="419" t="s">
        <v>576</v>
      </c>
      <c r="F80" s="417" t="s">
        <v>586</v>
      </c>
      <c r="G80" s="429">
        <v>4</v>
      </c>
      <c r="H80" s="422"/>
      <c r="I80" s="422">
        <v>600</v>
      </c>
    </row>
    <row r="81" spans="1:9" ht="51">
      <c r="A81" s="435">
        <v>73</v>
      </c>
      <c r="B81" s="417" t="s">
        <v>537</v>
      </c>
      <c r="C81" s="417" t="s">
        <v>538</v>
      </c>
      <c r="D81" s="421" t="s">
        <v>539</v>
      </c>
      <c r="E81" s="419" t="s">
        <v>576</v>
      </c>
      <c r="F81" s="419" t="s">
        <v>591</v>
      </c>
      <c r="G81" s="536">
        <v>4</v>
      </c>
      <c r="H81" s="420"/>
      <c r="I81" s="420">
        <v>200</v>
      </c>
    </row>
    <row r="82" spans="1:9" ht="51">
      <c r="A82" s="435">
        <v>74</v>
      </c>
      <c r="B82" s="417" t="s">
        <v>511</v>
      </c>
      <c r="C82" s="417" t="s">
        <v>512</v>
      </c>
      <c r="D82" s="418" t="s">
        <v>513</v>
      </c>
      <c r="E82" s="419" t="s">
        <v>576</v>
      </c>
      <c r="F82" s="419" t="s">
        <v>591</v>
      </c>
      <c r="G82" s="536">
        <v>4</v>
      </c>
      <c r="H82" s="420"/>
      <c r="I82" s="420">
        <v>500</v>
      </c>
    </row>
    <row r="83" spans="1:9" ht="51">
      <c r="A83" s="435">
        <v>75</v>
      </c>
      <c r="B83" s="417" t="s">
        <v>588</v>
      </c>
      <c r="C83" s="417" t="s">
        <v>512</v>
      </c>
      <c r="D83" s="421" t="s">
        <v>597</v>
      </c>
      <c r="E83" s="419" t="s">
        <v>576</v>
      </c>
      <c r="F83" s="419" t="s">
        <v>591</v>
      </c>
      <c r="G83" s="536"/>
      <c r="H83" s="420"/>
      <c r="I83" s="422">
        <v>500</v>
      </c>
    </row>
    <row r="84" spans="1:9" ht="76.5">
      <c r="A84" s="435">
        <v>76</v>
      </c>
      <c r="B84" s="424" t="s">
        <v>587</v>
      </c>
      <c r="C84" s="424" t="s">
        <v>520</v>
      </c>
      <c r="D84" s="421" t="s">
        <v>521</v>
      </c>
      <c r="E84" s="419" t="s">
        <v>576</v>
      </c>
      <c r="F84" s="417" t="s">
        <v>585</v>
      </c>
      <c r="G84" s="429">
        <v>4</v>
      </c>
      <c r="H84" s="422">
        <v>500</v>
      </c>
      <c r="I84" s="4"/>
    </row>
    <row r="85" spans="1:9" ht="76.5">
      <c r="A85" s="435">
        <v>77</v>
      </c>
      <c r="B85" s="417" t="s">
        <v>537</v>
      </c>
      <c r="C85" s="417" t="s">
        <v>538</v>
      </c>
      <c r="D85" s="421" t="s">
        <v>539</v>
      </c>
      <c r="E85" s="419" t="s">
        <v>576</v>
      </c>
      <c r="F85" s="417" t="s">
        <v>585</v>
      </c>
      <c r="G85" s="429">
        <v>4</v>
      </c>
      <c r="H85" s="422">
        <v>500</v>
      </c>
      <c r="I85" s="4"/>
    </row>
    <row r="86" spans="1:9" ht="76.5">
      <c r="A86" s="435">
        <v>78</v>
      </c>
      <c r="B86" s="417" t="s">
        <v>511</v>
      </c>
      <c r="C86" s="417" t="s">
        <v>512</v>
      </c>
      <c r="D86" s="418" t="s">
        <v>513</v>
      </c>
      <c r="E86" s="419" t="s">
        <v>576</v>
      </c>
      <c r="F86" s="417" t="s">
        <v>585</v>
      </c>
      <c r="G86" s="429">
        <v>4</v>
      </c>
      <c r="H86" s="422">
        <v>700</v>
      </c>
      <c r="I86" s="4"/>
    </row>
    <row r="87" spans="1:9" ht="51">
      <c r="A87" s="435">
        <v>79</v>
      </c>
      <c r="B87" s="417" t="s">
        <v>537</v>
      </c>
      <c r="C87" s="417" t="s">
        <v>538</v>
      </c>
      <c r="D87" s="421" t="s">
        <v>539</v>
      </c>
      <c r="E87" s="419" t="s">
        <v>576</v>
      </c>
      <c r="F87" s="417" t="s">
        <v>586</v>
      </c>
      <c r="G87" s="429">
        <v>4</v>
      </c>
      <c r="H87" s="422">
        <v>500</v>
      </c>
      <c r="I87" s="4"/>
    </row>
    <row r="88" spans="1:9" ht="51">
      <c r="A88" s="435">
        <v>80</v>
      </c>
      <c r="B88" s="417" t="s">
        <v>511</v>
      </c>
      <c r="C88" s="417" t="s">
        <v>512</v>
      </c>
      <c r="D88" s="418" t="s">
        <v>513</v>
      </c>
      <c r="E88" s="419" t="s">
        <v>576</v>
      </c>
      <c r="F88" s="417" t="s">
        <v>586</v>
      </c>
      <c r="G88" s="429">
        <v>4</v>
      </c>
      <c r="H88" s="422">
        <v>600</v>
      </c>
      <c r="I88" s="4"/>
    </row>
    <row r="89" spans="1:9" ht="51">
      <c r="A89" s="435">
        <v>81</v>
      </c>
      <c r="B89" s="417" t="s">
        <v>537</v>
      </c>
      <c r="C89" s="417" t="s">
        <v>538</v>
      </c>
      <c r="D89" s="421" t="s">
        <v>539</v>
      </c>
      <c r="E89" s="419" t="s">
        <v>576</v>
      </c>
      <c r="F89" s="419" t="s">
        <v>591</v>
      </c>
      <c r="G89" s="536">
        <v>4</v>
      </c>
      <c r="H89" s="420">
        <v>200</v>
      </c>
      <c r="I89" s="4"/>
    </row>
    <row r="90" spans="1:9" ht="51">
      <c r="A90" s="435">
        <v>82</v>
      </c>
      <c r="B90" s="417" t="s">
        <v>511</v>
      </c>
      <c r="C90" s="417" t="s">
        <v>512</v>
      </c>
      <c r="D90" s="418" t="s">
        <v>513</v>
      </c>
      <c r="E90" s="419" t="s">
        <v>576</v>
      </c>
      <c r="F90" s="419" t="s">
        <v>591</v>
      </c>
      <c r="G90" s="536">
        <v>4</v>
      </c>
      <c r="H90" s="420">
        <v>500</v>
      </c>
      <c r="I90" s="4"/>
    </row>
    <row r="91" spans="1:9" ht="51">
      <c r="A91" s="435">
        <v>83</v>
      </c>
      <c r="B91" s="417" t="s">
        <v>588</v>
      </c>
      <c r="C91" s="417" t="s">
        <v>512</v>
      </c>
      <c r="D91" s="421" t="s">
        <v>597</v>
      </c>
      <c r="E91" s="419" t="s">
        <v>576</v>
      </c>
      <c r="F91" s="419" t="s">
        <v>591</v>
      </c>
      <c r="G91" s="536">
        <v>4</v>
      </c>
      <c r="H91" s="420">
        <v>500</v>
      </c>
      <c r="I91" s="4"/>
    </row>
    <row r="92" spans="1:9" ht="38.25">
      <c r="A92" s="435">
        <v>84</v>
      </c>
      <c r="B92" s="424" t="s">
        <v>587</v>
      </c>
      <c r="C92" s="424" t="s">
        <v>520</v>
      </c>
      <c r="D92" s="421" t="s">
        <v>521</v>
      </c>
      <c r="E92" s="419" t="s">
        <v>576</v>
      </c>
      <c r="F92" s="417" t="s">
        <v>579</v>
      </c>
      <c r="G92" s="429">
        <v>3</v>
      </c>
      <c r="H92" s="422">
        <v>200</v>
      </c>
      <c r="I92" s="4">
        <v>200</v>
      </c>
    </row>
    <row r="93" spans="1:9" ht="38.25">
      <c r="A93" s="435">
        <v>85</v>
      </c>
      <c r="B93" s="417" t="s">
        <v>511</v>
      </c>
      <c r="C93" s="417" t="s">
        <v>512</v>
      </c>
      <c r="D93" s="418" t="s">
        <v>513</v>
      </c>
      <c r="E93" s="419" t="s">
        <v>576</v>
      </c>
      <c r="F93" s="417" t="s">
        <v>579</v>
      </c>
      <c r="G93" s="429">
        <v>3</v>
      </c>
      <c r="H93" s="422">
        <v>300</v>
      </c>
      <c r="I93" s="4">
        <v>300</v>
      </c>
    </row>
    <row r="94" spans="1:9" ht="38.25">
      <c r="A94" s="435">
        <v>86</v>
      </c>
      <c r="B94" s="417" t="s">
        <v>534</v>
      </c>
      <c r="C94" s="417" t="s">
        <v>535</v>
      </c>
      <c r="D94" s="540" t="s">
        <v>536</v>
      </c>
      <c r="E94" s="419" t="s">
        <v>576</v>
      </c>
      <c r="F94" s="417" t="s">
        <v>579</v>
      </c>
      <c r="G94" s="430" t="s">
        <v>2630</v>
      </c>
      <c r="H94" s="420">
        <v>200</v>
      </c>
      <c r="I94" s="4">
        <v>200</v>
      </c>
    </row>
    <row r="95" spans="1:9" ht="63.75">
      <c r="A95" s="435">
        <v>87</v>
      </c>
      <c r="B95" s="417" t="s">
        <v>537</v>
      </c>
      <c r="C95" s="417" t="s">
        <v>538</v>
      </c>
      <c r="D95" s="421" t="s">
        <v>539</v>
      </c>
      <c r="E95" s="419" t="s">
        <v>576</v>
      </c>
      <c r="F95" s="417" t="s">
        <v>580</v>
      </c>
      <c r="G95" s="429">
        <v>3</v>
      </c>
      <c r="H95" s="420">
        <v>150</v>
      </c>
      <c r="I95" s="4">
        <v>150</v>
      </c>
    </row>
    <row r="96" spans="1:9" ht="63.75">
      <c r="A96" s="435">
        <v>88</v>
      </c>
      <c r="B96" s="417" t="s">
        <v>522</v>
      </c>
      <c r="C96" s="417" t="s">
        <v>523</v>
      </c>
      <c r="D96" s="421" t="s">
        <v>524</v>
      </c>
      <c r="E96" s="419" t="s">
        <v>576</v>
      </c>
      <c r="F96" s="417" t="s">
        <v>580</v>
      </c>
      <c r="G96" s="429">
        <v>3</v>
      </c>
      <c r="H96" s="420">
        <v>250</v>
      </c>
      <c r="I96" s="4">
        <v>250</v>
      </c>
    </row>
    <row r="97" spans="1:9" ht="63.75">
      <c r="A97" s="435">
        <v>89</v>
      </c>
      <c r="B97" s="417" t="s">
        <v>588</v>
      </c>
      <c r="C97" s="417" t="s">
        <v>512</v>
      </c>
      <c r="D97" s="421" t="s">
        <v>597</v>
      </c>
      <c r="E97" s="419" t="s">
        <v>576</v>
      </c>
      <c r="F97" s="417" t="s">
        <v>580</v>
      </c>
      <c r="G97" s="429">
        <v>3</v>
      </c>
      <c r="H97" s="420">
        <v>300</v>
      </c>
      <c r="I97" s="422">
        <v>300</v>
      </c>
    </row>
    <row r="98" spans="1:9" ht="38.25">
      <c r="A98" s="435">
        <v>90</v>
      </c>
      <c r="B98" s="417" t="s">
        <v>534</v>
      </c>
      <c r="C98" s="417" t="s">
        <v>535</v>
      </c>
      <c r="D98" s="540" t="s">
        <v>536</v>
      </c>
      <c r="E98" s="419" t="s">
        <v>576</v>
      </c>
      <c r="F98" s="417" t="s">
        <v>579</v>
      </c>
      <c r="G98" s="430" t="s">
        <v>2630</v>
      </c>
      <c r="H98" s="420">
        <v>200</v>
      </c>
      <c r="I98" s="4">
        <v>200</v>
      </c>
    </row>
    <row r="99" spans="1:9" ht="38.25">
      <c r="A99" s="435">
        <v>91</v>
      </c>
      <c r="B99" s="417" t="s">
        <v>511</v>
      </c>
      <c r="C99" s="417" t="s">
        <v>512</v>
      </c>
      <c r="D99" s="418" t="s">
        <v>513</v>
      </c>
      <c r="E99" s="419" t="s">
        <v>576</v>
      </c>
      <c r="F99" s="417" t="s">
        <v>579</v>
      </c>
      <c r="G99" s="600">
        <v>3</v>
      </c>
      <c r="H99" s="601">
        <v>300</v>
      </c>
      <c r="I99" s="422">
        <v>300</v>
      </c>
    </row>
    <row r="100" spans="1:9" ht="38.25">
      <c r="A100" s="435">
        <v>92</v>
      </c>
      <c r="B100" s="417" t="s">
        <v>588</v>
      </c>
      <c r="C100" s="417" t="s">
        <v>512</v>
      </c>
      <c r="D100" s="421" t="s">
        <v>597</v>
      </c>
      <c r="E100" s="419" t="s">
        <v>576</v>
      </c>
      <c r="F100" s="417" t="s">
        <v>579</v>
      </c>
      <c r="G100" s="551">
        <v>3</v>
      </c>
      <c r="H100" s="551">
        <v>300</v>
      </c>
      <c r="I100" s="422">
        <v>300</v>
      </c>
    </row>
    <row r="101" spans="1:9" ht="63.75">
      <c r="A101" s="435">
        <v>93</v>
      </c>
      <c r="B101" s="417" t="s">
        <v>537</v>
      </c>
      <c r="C101" s="417" t="s">
        <v>538</v>
      </c>
      <c r="D101" s="421" t="s">
        <v>539</v>
      </c>
      <c r="E101" s="419" t="s">
        <v>576</v>
      </c>
      <c r="F101" s="417" t="s">
        <v>2631</v>
      </c>
      <c r="G101" s="429">
        <v>4</v>
      </c>
      <c r="H101" s="422">
        <v>500</v>
      </c>
      <c r="I101" s="4">
        <v>500</v>
      </c>
    </row>
    <row r="102" spans="1:9" ht="51">
      <c r="A102" s="435">
        <v>94</v>
      </c>
      <c r="B102" s="417" t="s">
        <v>511</v>
      </c>
      <c r="C102" s="417" t="s">
        <v>512</v>
      </c>
      <c r="D102" s="418" t="s">
        <v>513</v>
      </c>
      <c r="E102" s="419" t="s">
        <v>576</v>
      </c>
      <c r="F102" s="417" t="s">
        <v>583</v>
      </c>
      <c r="G102" s="429">
        <v>4</v>
      </c>
      <c r="H102" s="422">
        <v>700</v>
      </c>
      <c r="I102" s="4">
        <v>840</v>
      </c>
    </row>
    <row r="103" spans="1:9" ht="51">
      <c r="A103" s="435">
        <v>95</v>
      </c>
      <c r="B103" s="551" t="s">
        <v>522</v>
      </c>
      <c r="C103" s="551" t="s">
        <v>523</v>
      </c>
      <c r="D103" s="576" t="s">
        <v>524</v>
      </c>
      <c r="E103" s="419" t="s">
        <v>576</v>
      </c>
      <c r="F103" s="417" t="s">
        <v>583</v>
      </c>
      <c r="G103" s="551">
        <v>4</v>
      </c>
      <c r="H103" s="551">
        <v>400</v>
      </c>
      <c r="I103" s="551">
        <v>400</v>
      </c>
    </row>
    <row r="104" spans="1:9" ht="51">
      <c r="A104" s="435">
        <v>96</v>
      </c>
      <c r="B104" s="417" t="s">
        <v>588</v>
      </c>
      <c r="C104" s="417" t="s">
        <v>512</v>
      </c>
      <c r="D104" s="421" t="s">
        <v>597</v>
      </c>
      <c r="E104" s="419" t="s">
        <v>576</v>
      </c>
      <c r="F104" s="419" t="s">
        <v>591</v>
      </c>
      <c r="G104" s="429">
        <v>4</v>
      </c>
      <c r="H104" s="583">
        <v>450</v>
      </c>
      <c r="I104" s="422">
        <v>450</v>
      </c>
    </row>
    <row r="105" spans="1:9" ht="51">
      <c r="A105" s="435">
        <v>97</v>
      </c>
      <c r="B105" s="417" t="s">
        <v>534</v>
      </c>
      <c r="C105" s="417" t="s">
        <v>535</v>
      </c>
      <c r="D105" s="415" t="s">
        <v>536</v>
      </c>
      <c r="E105" s="419" t="s">
        <v>576</v>
      </c>
      <c r="F105" s="419" t="s">
        <v>591</v>
      </c>
      <c r="G105" s="429">
        <v>4</v>
      </c>
      <c r="H105" s="551">
        <v>600</v>
      </c>
      <c r="I105" s="551">
        <v>600</v>
      </c>
    </row>
    <row r="106" spans="1:9" ht="51">
      <c r="A106" s="435">
        <v>98</v>
      </c>
      <c r="B106" s="424" t="s">
        <v>587</v>
      </c>
      <c r="C106" s="424" t="s">
        <v>520</v>
      </c>
      <c r="D106" s="421" t="s">
        <v>521</v>
      </c>
      <c r="E106" s="419" t="s">
        <v>576</v>
      </c>
      <c r="F106" s="419" t="s">
        <v>591</v>
      </c>
      <c r="G106" s="429">
        <v>4</v>
      </c>
      <c r="H106" s="551">
        <v>600</v>
      </c>
      <c r="I106" s="551">
        <v>600</v>
      </c>
    </row>
    <row r="107" spans="1:9" ht="51">
      <c r="A107" s="435">
        <v>99</v>
      </c>
      <c r="B107" s="417" t="s">
        <v>511</v>
      </c>
      <c r="C107" s="417" t="s">
        <v>512</v>
      </c>
      <c r="D107" s="418" t="s">
        <v>513</v>
      </c>
      <c r="E107" s="419" t="s">
        <v>576</v>
      </c>
      <c r="F107" s="417" t="s">
        <v>586</v>
      </c>
      <c r="G107" s="551">
        <v>5</v>
      </c>
      <c r="H107" s="551">
        <v>1000</v>
      </c>
      <c r="I107" s="551">
        <v>1000</v>
      </c>
    </row>
    <row r="108" spans="1:9" ht="51">
      <c r="A108" s="435">
        <v>100</v>
      </c>
      <c r="B108" s="417" t="s">
        <v>588</v>
      </c>
      <c r="C108" s="417" t="s">
        <v>512</v>
      </c>
      <c r="D108" s="421" t="s">
        <v>597</v>
      </c>
      <c r="E108" s="419" t="s">
        <v>576</v>
      </c>
      <c r="F108" s="417" t="s">
        <v>586</v>
      </c>
      <c r="G108" s="429">
        <v>5</v>
      </c>
      <c r="H108" s="420">
        <v>700</v>
      </c>
      <c r="I108" s="4">
        <v>700</v>
      </c>
    </row>
    <row r="109" spans="1:9" ht="51">
      <c r="A109" s="435">
        <v>101</v>
      </c>
      <c r="B109" s="417" t="s">
        <v>534</v>
      </c>
      <c r="C109" s="417" t="s">
        <v>535</v>
      </c>
      <c r="D109" s="540" t="s">
        <v>536</v>
      </c>
      <c r="E109" s="419" t="s">
        <v>576</v>
      </c>
      <c r="F109" s="417" t="s">
        <v>586</v>
      </c>
      <c r="G109" s="429">
        <v>5</v>
      </c>
      <c r="H109" s="420">
        <v>700</v>
      </c>
      <c r="I109" s="4">
        <v>700</v>
      </c>
    </row>
    <row r="110" spans="1:9" ht="51">
      <c r="A110" s="435">
        <v>102</v>
      </c>
      <c r="B110" s="424" t="s">
        <v>587</v>
      </c>
      <c r="C110" s="424" t="s">
        <v>520</v>
      </c>
      <c r="D110" s="421" t="s">
        <v>521</v>
      </c>
      <c r="E110" s="419" t="s">
        <v>576</v>
      </c>
      <c r="F110" s="417" t="s">
        <v>586</v>
      </c>
      <c r="G110" s="429">
        <v>5</v>
      </c>
      <c r="H110" s="420">
        <v>700</v>
      </c>
      <c r="I110" s="4">
        <v>700</v>
      </c>
    </row>
    <row r="111" spans="1:9" ht="76.5">
      <c r="A111" s="435">
        <v>103</v>
      </c>
      <c r="B111" s="417" t="s">
        <v>511</v>
      </c>
      <c r="C111" s="417" t="s">
        <v>512</v>
      </c>
      <c r="D111" s="418" t="s">
        <v>513</v>
      </c>
      <c r="E111" s="419" t="s">
        <v>576</v>
      </c>
      <c r="F111" s="417" t="s">
        <v>585</v>
      </c>
      <c r="G111" s="429">
        <v>6</v>
      </c>
      <c r="H111" s="573">
        <v>700</v>
      </c>
      <c r="I111" s="573">
        <v>700</v>
      </c>
    </row>
    <row r="112" spans="1:9" ht="76.5">
      <c r="A112" s="435">
        <v>104</v>
      </c>
      <c r="B112" s="417" t="s">
        <v>588</v>
      </c>
      <c r="C112" s="417" t="s">
        <v>512</v>
      </c>
      <c r="D112" s="421" t="s">
        <v>597</v>
      </c>
      <c r="E112" s="419" t="s">
        <v>576</v>
      </c>
      <c r="F112" s="427" t="s">
        <v>585</v>
      </c>
      <c r="G112" s="551">
        <v>5</v>
      </c>
      <c r="H112" s="551">
        <v>600</v>
      </c>
      <c r="I112" s="573">
        <v>600</v>
      </c>
    </row>
    <row r="113" spans="1:9" ht="76.5">
      <c r="A113" s="435">
        <v>105</v>
      </c>
      <c r="B113" s="417" t="s">
        <v>534</v>
      </c>
      <c r="C113" s="417" t="s">
        <v>535</v>
      </c>
      <c r="D113" s="540" t="s">
        <v>536</v>
      </c>
      <c r="E113" s="419" t="s">
        <v>576</v>
      </c>
      <c r="F113" s="417" t="s">
        <v>585</v>
      </c>
      <c r="G113" s="429">
        <v>5</v>
      </c>
      <c r="H113" s="422">
        <v>485</v>
      </c>
      <c r="I113" s="4">
        <v>485</v>
      </c>
    </row>
    <row r="114" spans="1:9" ht="51">
      <c r="A114" s="435">
        <v>106</v>
      </c>
      <c r="B114" s="574" t="s">
        <v>552</v>
      </c>
      <c r="C114" s="574" t="s">
        <v>553</v>
      </c>
      <c r="D114" s="575" t="s">
        <v>554</v>
      </c>
      <c r="E114" s="419" t="s">
        <v>576</v>
      </c>
      <c r="F114" s="419" t="s">
        <v>591</v>
      </c>
      <c r="G114" s="429">
        <v>4</v>
      </c>
      <c r="H114" s="422">
        <v>300</v>
      </c>
      <c r="I114" s="4">
        <v>300</v>
      </c>
    </row>
    <row r="115" spans="1:9" ht="51">
      <c r="A115" s="435">
        <v>107</v>
      </c>
      <c r="B115" s="551" t="s">
        <v>522</v>
      </c>
      <c r="C115" s="551" t="s">
        <v>523</v>
      </c>
      <c r="D115" s="576" t="s">
        <v>524</v>
      </c>
      <c r="E115" s="419" t="s">
        <v>576</v>
      </c>
      <c r="F115" s="419" t="s">
        <v>591</v>
      </c>
      <c r="G115" s="551">
        <v>4</v>
      </c>
      <c r="H115" s="551">
        <v>400</v>
      </c>
      <c r="I115" s="4">
        <v>400</v>
      </c>
    </row>
    <row r="116" spans="1:9" ht="51">
      <c r="A116" s="435">
        <v>108</v>
      </c>
      <c r="B116" s="417" t="s">
        <v>534</v>
      </c>
      <c r="C116" s="417" t="s">
        <v>535</v>
      </c>
      <c r="D116" s="540" t="s">
        <v>536</v>
      </c>
      <c r="E116" s="419" t="s">
        <v>576</v>
      </c>
      <c r="F116" s="419" t="s">
        <v>591</v>
      </c>
      <c r="G116" s="551">
        <v>4</v>
      </c>
      <c r="H116" s="551">
        <v>400</v>
      </c>
      <c r="I116" s="4">
        <v>400</v>
      </c>
    </row>
    <row r="117" spans="1:9" ht="51">
      <c r="A117" s="435">
        <v>109</v>
      </c>
      <c r="B117" s="417" t="s">
        <v>534</v>
      </c>
      <c r="C117" s="417" t="s">
        <v>535</v>
      </c>
      <c r="D117" s="540" t="s">
        <v>536</v>
      </c>
      <c r="E117" s="419" t="s">
        <v>576</v>
      </c>
      <c r="F117" s="419" t="s">
        <v>591</v>
      </c>
      <c r="G117" s="551">
        <v>4</v>
      </c>
      <c r="H117" s="581">
        <v>400</v>
      </c>
      <c r="I117" s="578">
        <v>400</v>
      </c>
    </row>
    <row r="118" spans="1:9" ht="51">
      <c r="A118" s="435">
        <v>110</v>
      </c>
      <c r="B118" s="417" t="s">
        <v>511</v>
      </c>
      <c r="C118" s="417" t="s">
        <v>512</v>
      </c>
      <c r="D118" s="418" t="s">
        <v>513</v>
      </c>
      <c r="E118" s="419" t="s">
        <v>576</v>
      </c>
      <c r="F118" s="417" t="s">
        <v>586</v>
      </c>
      <c r="G118" s="430" t="s">
        <v>2626</v>
      </c>
      <c r="H118" s="420">
        <v>1000</v>
      </c>
      <c r="I118" s="420">
        <v>1000</v>
      </c>
    </row>
    <row r="119" spans="1:9" ht="51">
      <c r="A119" s="435">
        <v>111</v>
      </c>
      <c r="B119" s="417" t="s">
        <v>537</v>
      </c>
      <c r="C119" s="417" t="s">
        <v>538</v>
      </c>
      <c r="D119" s="421" t="s">
        <v>539</v>
      </c>
      <c r="E119" s="419" t="s">
        <v>576</v>
      </c>
      <c r="F119" s="417" t="s">
        <v>586</v>
      </c>
      <c r="G119" s="430" t="s">
        <v>2626</v>
      </c>
      <c r="H119" s="420">
        <v>600</v>
      </c>
      <c r="I119" s="420">
        <v>600</v>
      </c>
    </row>
    <row r="120" spans="1:9" ht="51">
      <c r="A120" s="435">
        <v>112</v>
      </c>
      <c r="B120" s="417" t="s">
        <v>522</v>
      </c>
      <c r="C120" s="417" t="s">
        <v>523</v>
      </c>
      <c r="D120" s="421" t="s">
        <v>524</v>
      </c>
      <c r="E120" s="419" t="s">
        <v>576</v>
      </c>
      <c r="F120" s="417" t="s">
        <v>586</v>
      </c>
      <c r="G120" s="430" t="s">
        <v>2626</v>
      </c>
      <c r="H120" s="420">
        <v>600</v>
      </c>
      <c r="I120" s="420">
        <v>600</v>
      </c>
    </row>
    <row r="121" spans="1:9" ht="38.25">
      <c r="A121" s="435">
        <v>113</v>
      </c>
      <c r="B121" s="417" t="s">
        <v>537</v>
      </c>
      <c r="C121" s="417" t="s">
        <v>538</v>
      </c>
      <c r="D121" s="421" t="s">
        <v>539</v>
      </c>
      <c r="E121" s="419" t="s">
        <v>576</v>
      </c>
      <c r="F121" s="417" t="s">
        <v>579</v>
      </c>
      <c r="G121" s="536">
        <v>3</v>
      </c>
      <c r="H121" s="422">
        <v>500</v>
      </c>
      <c r="I121" s="422">
        <v>500</v>
      </c>
    </row>
    <row r="122" spans="1:9" ht="38.25">
      <c r="A122" s="435">
        <v>114</v>
      </c>
      <c r="B122" s="423" t="s">
        <v>596</v>
      </c>
      <c r="C122" s="423" t="s">
        <v>2627</v>
      </c>
      <c r="D122" s="421" t="s">
        <v>2628</v>
      </c>
      <c r="E122" s="419" t="s">
        <v>576</v>
      </c>
      <c r="F122" s="417" t="s">
        <v>579</v>
      </c>
      <c r="G122" s="536">
        <v>3</v>
      </c>
      <c r="H122" s="422">
        <v>450</v>
      </c>
      <c r="I122" s="422">
        <v>450</v>
      </c>
    </row>
    <row r="123" spans="1:9" ht="38.25">
      <c r="A123" s="435">
        <v>115</v>
      </c>
      <c r="B123" s="417" t="s">
        <v>515</v>
      </c>
      <c r="C123" s="417" t="s">
        <v>516</v>
      </c>
      <c r="D123" s="418" t="s">
        <v>517</v>
      </c>
      <c r="E123" s="419" t="s">
        <v>576</v>
      </c>
      <c r="F123" s="417" t="s">
        <v>579</v>
      </c>
      <c r="G123" s="429">
        <v>3</v>
      </c>
      <c r="H123" s="422">
        <v>500</v>
      </c>
      <c r="I123" s="422">
        <v>500</v>
      </c>
    </row>
    <row r="124" spans="1:9" ht="38.25">
      <c r="A124" s="435">
        <v>116</v>
      </c>
      <c r="B124" s="417" t="s">
        <v>511</v>
      </c>
      <c r="C124" s="417" t="s">
        <v>512</v>
      </c>
      <c r="D124" s="418" t="s">
        <v>513</v>
      </c>
      <c r="E124" s="419" t="s">
        <v>576</v>
      </c>
      <c r="F124" s="417" t="s">
        <v>579</v>
      </c>
      <c r="G124" s="429">
        <v>3</v>
      </c>
      <c r="H124" s="422">
        <v>500</v>
      </c>
      <c r="I124" s="422">
        <v>500</v>
      </c>
    </row>
    <row r="125" spans="1:9" ht="63.75">
      <c r="A125" s="435">
        <v>117</v>
      </c>
      <c r="B125" s="424" t="s">
        <v>578</v>
      </c>
      <c r="C125" s="424" t="s">
        <v>532</v>
      </c>
      <c r="D125" s="421" t="s">
        <v>533</v>
      </c>
      <c r="E125" s="419" t="s">
        <v>576</v>
      </c>
      <c r="F125" s="417" t="s">
        <v>580</v>
      </c>
      <c r="G125" s="429">
        <v>3</v>
      </c>
      <c r="H125" s="420">
        <v>400</v>
      </c>
      <c r="I125" s="420">
        <v>400</v>
      </c>
    </row>
    <row r="126" spans="1:9" ht="63.75">
      <c r="A126" s="435">
        <v>118</v>
      </c>
      <c r="B126" s="417" t="s">
        <v>537</v>
      </c>
      <c r="C126" s="417" t="s">
        <v>538</v>
      </c>
      <c r="D126" s="421" t="s">
        <v>539</v>
      </c>
      <c r="E126" s="419" t="s">
        <v>576</v>
      </c>
      <c r="F126" s="417" t="s">
        <v>580</v>
      </c>
      <c r="G126" s="429">
        <v>3</v>
      </c>
      <c r="H126" s="420">
        <v>500</v>
      </c>
      <c r="I126" s="420">
        <v>500</v>
      </c>
    </row>
    <row r="127" spans="1:9" ht="63.75">
      <c r="A127" s="435">
        <v>119</v>
      </c>
      <c r="B127" s="417" t="s">
        <v>522</v>
      </c>
      <c r="C127" s="417" t="s">
        <v>523</v>
      </c>
      <c r="D127" s="421" t="s">
        <v>524</v>
      </c>
      <c r="E127" s="419" t="s">
        <v>576</v>
      </c>
      <c r="F127" s="417" t="s">
        <v>580</v>
      </c>
      <c r="G127" s="429">
        <v>3</v>
      </c>
      <c r="H127" s="420">
        <v>400</v>
      </c>
      <c r="I127" s="420">
        <v>400</v>
      </c>
    </row>
    <row r="128" spans="1:9">
      <c r="A128" s="435">
        <v>120</v>
      </c>
      <c r="B128" s="417" t="s">
        <v>511</v>
      </c>
      <c r="C128" s="417" t="s">
        <v>512</v>
      </c>
      <c r="D128" s="418" t="s">
        <v>513</v>
      </c>
      <c r="E128" s="419" t="s">
        <v>576</v>
      </c>
      <c r="F128" s="417" t="s">
        <v>581</v>
      </c>
      <c r="G128" s="429">
        <v>2</v>
      </c>
      <c r="H128" s="422">
        <v>300</v>
      </c>
      <c r="I128" s="422">
        <v>300</v>
      </c>
    </row>
    <row r="129" spans="1:9">
      <c r="A129" s="435">
        <v>121</v>
      </c>
      <c r="B129" s="417" t="s">
        <v>558</v>
      </c>
      <c r="C129" s="417" t="s">
        <v>2632</v>
      </c>
      <c r="D129" s="418" t="s">
        <v>560</v>
      </c>
      <c r="E129" s="419" t="s">
        <v>576</v>
      </c>
      <c r="F129" s="417" t="s">
        <v>581</v>
      </c>
      <c r="G129" s="429">
        <v>2</v>
      </c>
      <c r="H129" s="422">
        <v>300</v>
      </c>
      <c r="I129" s="422">
        <v>300</v>
      </c>
    </row>
    <row r="130" spans="1:9" ht="51">
      <c r="A130" s="435">
        <v>122</v>
      </c>
      <c r="B130" s="417" t="s">
        <v>537</v>
      </c>
      <c r="C130" s="417" t="s">
        <v>538</v>
      </c>
      <c r="D130" s="421" t="s">
        <v>539</v>
      </c>
      <c r="E130" s="419" t="s">
        <v>576</v>
      </c>
      <c r="F130" s="417" t="s">
        <v>583</v>
      </c>
      <c r="G130" s="429">
        <v>3</v>
      </c>
      <c r="H130" s="422">
        <v>700</v>
      </c>
      <c r="I130" s="422">
        <v>700</v>
      </c>
    </row>
    <row r="131" spans="1:9" ht="51">
      <c r="A131" s="435">
        <v>123</v>
      </c>
      <c r="B131" s="417" t="s">
        <v>558</v>
      </c>
      <c r="C131" s="417" t="s">
        <v>2632</v>
      </c>
      <c r="D131" s="421" t="s">
        <v>533</v>
      </c>
      <c r="E131" s="419" t="s">
        <v>576</v>
      </c>
      <c r="F131" s="417" t="s">
        <v>583</v>
      </c>
      <c r="G131" s="429">
        <v>3</v>
      </c>
      <c r="H131" s="422">
        <v>600</v>
      </c>
      <c r="I131" s="422">
        <v>600</v>
      </c>
    </row>
    <row r="132" spans="1:9" ht="51">
      <c r="A132" s="435">
        <v>124</v>
      </c>
      <c r="B132" s="417" t="s">
        <v>511</v>
      </c>
      <c r="C132" s="417" t="s">
        <v>512</v>
      </c>
      <c r="D132" s="418" t="s">
        <v>513</v>
      </c>
      <c r="E132" s="419" t="s">
        <v>576</v>
      </c>
      <c r="F132" s="417" t="s">
        <v>583</v>
      </c>
      <c r="G132" s="429">
        <v>3</v>
      </c>
      <c r="H132" s="422">
        <v>970</v>
      </c>
      <c r="I132" s="422">
        <v>970</v>
      </c>
    </row>
    <row r="133" spans="1:9" ht="25.5">
      <c r="A133" s="435">
        <v>125</v>
      </c>
      <c r="B133" s="417" t="s">
        <v>511</v>
      </c>
      <c r="C133" s="417" t="s">
        <v>512</v>
      </c>
      <c r="D133" s="418" t="s">
        <v>513</v>
      </c>
      <c r="E133" s="419" t="s">
        <v>576</v>
      </c>
      <c r="F133" s="419" t="s">
        <v>584</v>
      </c>
      <c r="G133" s="536">
        <v>2</v>
      </c>
      <c r="H133" s="422">
        <v>600</v>
      </c>
      <c r="I133" s="422">
        <v>600</v>
      </c>
    </row>
    <row r="134" spans="1:9" ht="25.5">
      <c r="A134" s="435">
        <v>126</v>
      </c>
      <c r="B134" s="417" t="s">
        <v>558</v>
      </c>
      <c r="C134" s="417" t="s">
        <v>2632</v>
      </c>
      <c r="D134" s="418" t="s">
        <v>517</v>
      </c>
      <c r="E134" s="419" t="s">
        <v>576</v>
      </c>
      <c r="F134" s="419" t="s">
        <v>584</v>
      </c>
      <c r="G134" s="536">
        <v>2</v>
      </c>
      <c r="H134" s="422">
        <v>600</v>
      </c>
      <c r="I134" s="422">
        <v>400</v>
      </c>
    </row>
    <row r="135" spans="1:9" ht="76.5">
      <c r="A135" s="435">
        <v>127</v>
      </c>
      <c r="B135" s="417" t="s">
        <v>558</v>
      </c>
      <c r="C135" s="417" t="s">
        <v>2632</v>
      </c>
      <c r="D135" s="421" t="s">
        <v>533</v>
      </c>
      <c r="E135" s="419" t="s">
        <v>576</v>
      </c>
      <c r="F135" s="417" t="s">
        <v>585</v>
      </c>
      <c r="G135" s="429">
        <v>4</v>
      </c>
      <c r="H135" s="422">
        <v>350</v>
      </c>
      <c r="I135" s="422">
        <v>350</v>
      </c>
    </row>
    <row r="136" spans="1:9" ht="76.5">
      <c r="A136" s="435">
        <v>128</v>
      </c>
      <c r="B136" s="417" t="s">
        <v>534</v>
      </c>
      <c r="C136" s="417" t="s">
        <v>535</v>
      </c>
      <c r="D136" s="540" t="s">
        <v>536</v>
      </c>
      <c r="E136" s="419" t="s">
        <v>576</v>
      </c>
      <c r="F136" s="417" t="s">
        <v>585</v>
      </c>
      <c r="G136" s="429">
        <v>4</v>
      </c>
      <c r="H136" s="422">
        <v>500</v>
      </c>
      <c r="I136" s="422">
        <v>500</v>
      </c>
    </row>
    <row r="137" spans="1:9" ht="51">
      <c r="A137" s="435">
        <v>129</v>
      </c>
      <c r="B137" s="417" t="s">
        <v>511</v>
      </c>
      <c r="C137" s="417" t="s">
        <v>512</v>
      </c>
      <c r="D137" s="418" t="s">
        <v>513</v>
      </c>
      <c r="E137" s="419" t="s">
        <v>576</v>
      </c>
      <c r="F137" s="419" t="s">
        <v>2606</v>
      </c>
      <c r="G137" s="87">
        <v>4</v>
      </c>
      <c r="H137" s="4">
        <v>600</v>
      </c>
      <c r="I137" s="4"/>
    </row>
    <row r="138" spans="1:9" ht="51">
      <c r="A138" s="435">
        <v>130</v>
      </c>
      <c r="B138" s="344" t="s">
        <v>522</v>
      </c>
      <c r="C138" s="87" t="s">
        <v>2605</v>
      </c>
      <c r="D138" s="87">
        <v>1017018271</v>
      </c>
      <c r="E138" s="419" t="s">
        <v>576</v>
      </c>
      <c r="F138" s="419" t="s">
        <v>2606</v>
      </c>
      <c r="G138" s="87">
        <v>4</v>
      </c>
      <c r="H138" s="4">
        <v>600</v>
      </c>
      <c r="I138" s="4"/>
    </row>
    <row r="139" spans="1:9" ht="51">
      <c r="A139" s="435">
        <v>131</v>
      </c>
      <c r="B139" s="417" t="s">
        <v>588</v>
      </c>
      <c r="C139" s="417" t="s">
        <v>512</v>
      </c>
      <c r="D139" s="421" t="s">
        <v>597</v>
      </c>
      <c r="E139" s="419" t="s">
        <v>576</v>
      </c>
      <c r="F139" s="419" t="s">
        <v>2606</v>
      </c>
      <c r="G139" s="87">
        <v>4</v>
      </c>
      <c r="H139" s="4">
        <v>600</v>
      </c>
      <c r="I139" s="4"/>
    </row>
    <row r="140" spans="1:9" ht="51">
      <c r="A140" s="435">
        <v>132</v>
      </c>
      <c r="B140" s="417" t="s">
        <v>534</v>
      </c>
      <c r="C140" s="417" t="s">
        <v>535</v>
      </c>
      <c r="D140" s="540" t="s">
        <v>536</v>
      </c>
      <c r="E140" s="419" t="s">
        <v>576</v>
      </c>
      <c r="F140" s="419" t="s">
        <v>2606</v>
      </c>
      <c r="G140" s="87">
        <v>4</v>
      </c>
      <c r="H140" s="4">
        <v>405</v>
      </c>
      <c r="I140" s="4"/>
    </row>
    <row r="141" spans="1:9" ht="63.75">
      <c r="A141" s="435">
        <v>133</v>
      </c>
      <c r="B141" s="417" t="s">
        <v>588</v>
      </c>
      <c r="C141" s="417" t="s">
        <v>512</v>
      </c>
      <c r="D141" s="421" t="s">
        <v>597</v>
      </c>
      <c r="E141" s="419" t="s">
        <v>576</v>
      </c>
      <c r="F141" s="417" t="s">
        <v>580</v>
      </c>
      <c r="G141" s="87">
        <v>2</v>
      </c>
      <c r="H141" s="4">
        <v>200</v>
      </c>
      <c r="I141" s="4"/>
    </row>
    <row r="142" spans="1:9" ht="63.75">
      <c r="A142" s="435">
        <v>134</v>
      </c>
      <c r="B142" s="417" t="s">
        <v>534</v>
      </c>
      <c r="C142" s="417" t="s">
        <v>535</v>
      </c>
      <c r="D142" s="540" t="s">
        <v>536</v>
      </c>
      <c r="E142" s="419" t="s">
        <v>576</v>
      </c>
      <c r="F142" s="417" t="s">
        <v>580</v>
      </c>
      <c r="G142" s="87">
        <v>2</v>
      </c>
      <c r="H142" s="4">
        <v>200</v>
      </c>
      <c r="I142" s="4"/>
    </row>
    <row r="143" spans="1:9" ht="63.75">
      <c r="A143" s="435">
        <v>135</v>
      </c>
      <c r="B143" s="423" t="s">
        <v>592</v>
      </c>
      <c r="C143" s="423" t="s">
        <v>516</v>
      </c>
      <c r="D143" s="421" t="s">
        <v>517</v>
      </c>
      <c r="E143" s="419" t="s">
        <v>576</v>
      </c>
      <c r="F143" s="417" t="s">
        <v>580</v>
      </c>
      <c r="G143" s="87">
        <v>2</v>
      </c>
      <c r="H143" s="4">
        <v>200</v>
      </c>
      <c r="I143" s="4"/>
    </row>
    <row r="144" spans="1:9" ht="51">
      <c r="A144" s="435">
        <v>136</v>
      </c>
      <c r="B144" s="344" t="s">
        <v>522</v>
      </c>
      <c r="C144" s="87" t="s">
        <v>2605</v>
      </c>
      <c r="D144" s="87">
        <v>1017018271</v>
      </c>
      <c r="E144" s="419" t="s">
        <v>576</v>
      </c>
      <c r="F144" s="419" t="s">
        <v>2606</v>
      </c>
      <c r="G144" s="87">
        <v>4</v>
      </c>
      <c r="H144" s="4">
        <v>600</v>
      </c>
      <c r="I144" s="4"/>
    </row>
    <row r="145" spans="1:9" ht="51">
      <c r="A145" s="435">
        <v>137</v>
      </c>
      <c r="B145" s="417" t="s">
        <v>588</v>
      </c>
      <c r="C145" s="417" t="s">
        <v>512</v>
      </c>
      <c r="D145" s="421" t="s">
        <v>597</v>
      </c>
      <c r="E145" s="419" t="s">
        <v>576</v>
      </c>
      <c r="F145" s="419" t="s">
        <v>2606</v>
      </c>
      <c r="G145" s="87">
        <v>4</v>
      </c>
      <c r="H145" s="4">
        <v>600</v>
      </c>
      <c r="I145" s="4"/>
    </row>
    <row r="146" spans="1:9" ht="51">
      <c r="A146" s="435">
        <v>138</v>
      </c>
      <c r="B146" s="417" t="s">
        <v>534</v>
      </c>
      <c r="C146" s="417" t="s">
        <v>535</v>
      </c>
      <c r="D146" s="540" t="s">
        <v>536</v>
      </c>
      <c r="E146" s="419" t="s">
        <v>576</v>
      </c>
      <c r="F146" s="419" t="s">
        <v>2606</v>
      </c>
      <c r="G146" s="87">
        <v>4</v>
      </c>
      <c r="H146" s="4">
        <v>500</v>
      </c>
      <c r="I146" s="4"/>
    </row>
    <row r="147" spans="1:9" ht="63.75">
      <c r="A147" s="435">
        <v>139</v>
      </c>
      <c r="B147" s="417" t="s">
        <v>588</v>
      </c>
      <c r="C147" s="417" t="s">
        <v>512</v>
      </c>
      <c r="D147" s="421" t="s">
        <v>597</v>
      </c>
      <c r="E147" s="419" t="s">
        <v>576</v>
      </c>
      <c r="F147" s="417" t="s">
        <v>580</v>
      </c>
      <c r="G147" s="87">
        <v>2</v>
      </c>
      <c r="H147" s="4">
        <v>400</v>
      </c>
      <c r="I147" s="4"/>
    </row>
    <row r="148" spans="1:9" ht="63.75">
      <c r="A148" s="435">
        <v>140</v>
      </c>
      <c r="B148" s="417" t="s">
        <v>534</v>
      </c>
      <c r="C148" s="417" t="s">
        <v>535</v>
      </c>
      <c r="D148" s="540" t="s">
        <v>536</v>
      </c>
      <c r="E148" s="419" t="s">
        <v>576</v>
      </c>
      <c r="F148" s="417" t="s">
        <v>580</v>
      </c>
      <c r="G148" s="87">
        <v>2</v>
      </c>
      <c r="H148" s="4">
        <v>400</v>
      </c>
      <c r="I148" s="4"/>
    </row>
    <row r="149" spans="1:9" ht="76.5">
      <c r="A149" s="435">
        <v>141</v>
      </c>
      <c r="B149" s="417" t="s">
        <v>511</v>
      </c>
      <c r="C149" s="417" t="s">
        <v>512</v>
      </c>
      <c r="D149" s="418" t="s">
        <v>513</v>
      </c>
      <c r="E149" s="419" t="s">
        <v>576</v>
      </c>
      <c r="F149" s="417" t="s">
        <v>585</v>
      </c>
      <c r="G149" s="429">
        <v>3</v>
      </c>
      <c r="H149" s="573">
        <v>640</v>
      </c>
      <c r="I149" s="4"/>
    </row>
    <row r="150" spans="1:9" ht="76.5">
      <c r="A150" s="435">
        <v>142</v>
      </c>
      <c r="B150" s="417" t="s">
        <v>534</v>
      </c>
      <c r="C150" s="417" t="s">
        <v>535</v>
      </c>
      <c r="D150" s="540" t="s">
        <v>536</v>
      </c>
      <c r="E150" s="419" t="s">
        <v>576</v>
      </c>
      <c r="F150" s="417" t="s">
        <v>585</v>
      </c>
      <c r="G150" s="429">
        <v>3</v>
      </c>
      <c r="H150" s="577">
        <v>400</v>
      </c>
      <c r="I150" s="4"/>
    </row>
    <row r="151" spans="1:9">
      <c r="A151" s="435">
        <v>143</v>
      </c>
      <c r="B151" s="581"/>
      <c r="C151" s="581"/>
      <c r="D151" s="581"/>
      <c r="E151" s="581"/>
      <c r="F151" s="581"/>
      <c r="G151" s="581"/>
      <c r="H151" s="615"/>
      <c r="I151" s="581"/>
    </row>
    <row r="152" spans="1:9">
      <c r="A152" s="435">
        <v>144</v>
      </c>
      <c r="B152" s="581"/>
      <c r="C152" s="581"/>
      <c r="D152" s="581"/>
      <c r="E152" s="581"/>
      <c r="F152" s="588" t="s">
        <v>324</v>
      </c>
      <c r="G152" s="581"/>
      <c r="H152" s="614">
        <f>SUM(H9:H151)</f>
        <v>68502</v>
      </c>
      <c r="I152" s="613">
        <f>SUM(I9:I151)</f>
        <v>62097</v>
      </c>
    </row>
    <row r="154" spans="1:9" ht="15">
      <c r="A154" s="210" t="s">
        <v>335</v>
      </c>
      <c r="B154" s="209"/>
      <c r="C154" s="209"/>
      <c r="D154" s="209"/>
      <c r="E154" s="209"/>
      <c r="F154" s="209"/>
      <c r="G154" s="178"/>
      <c r="H154" s="178"/>
      <c r="I154" s="183"/>
    </row>
    <row r="155" spans="1:9" ht="15">
      <c r="A155" s="210" t="s">
        <v>338</v>
      </c>
      <c r="B155" s="209"/>
      <c r="C155" s="209"/>
      <c r="D155" s="209"/>
      <c r="E155" s="209"/>
      <c r="F155" s="209"/>
      <c r="G155" s="178"/>
      <c r="H155" s="178"/>
      <c r="I155" s="183"/>
    </row>
    <row r="156" spans="1:9" ht="15">
      <c r="A156" s="210"/>
      <c r="B156" s="178"/>
      <c r="C156" s="178"/>
      <c r="D156" s="178"/>
      <c r="E156" s="178"/>
      <c r="F156" s="178"/>
      <c r="G156" s="178"/>
      <c r="H156" s="178"/>
      <c r="I156" s="183"/>
    </row>
    <row r="157" spans="1:9" ht="15">
      <c r="A157" s="184" t="s">
        <v>107</v>
      </c>
      <c r="B157" s="178"/>
      <c r="C157" s="178"/>
      <c r="D157" s="178"/>
      <c r="E157" s="178"/>
      <c r="F157" s="178"/>
      <c r="G157" s="178"/>
      <c r="H157" s="178"/>
      <c r="I157" s="183"/>
    </row>
    <row r="158" spans="1:9" ht="15">
      <c r="A158" s="178"/>
      <c r="B158" s="178"/>
      <c r="C158" s="178"/>
      <c r="D158" s="178"/>
      <c r="E158" s="178"/>
      <c r="F158" s="178"/>
      <c r="G158" s="178"/>
      <c r="H158" s="178"/>
      <c r="I158" s="183"/>
    </row>
    <row r="159" spans="1:9" ht="15">
      <c r="A159" s="178"/>
      <c r="B159" s="178"/>
      <c r="C159" s="178"/>
      <c r="D159" s="178"/>
      <c r="E159" s="178"/>
      <c r="F159" s="178"/>
      <c r="G159" s="178"/>
      <c r="H159" s="185"/>
      <c r="I159" s="183"/>
    </row>
    <row r="160" spans="1:9" ht="15">
      <c r="A160" s="184"/>
      <c r="B160" s="184" t="s">
        <v>265</v>
      </c>
      <c r="C160" s="184"/>
      <c r="D160" s="184"/>
      <c r="E160" s="184"/>
      <c r="F160" s="184"/>
      <c r="G160" s="178" t="s">
        <v>632</v>
      </c>
      <c r="H160" s="185"/>
      <c r="I160" s="183"/>
    </row>
    <row r="161" spans="1:9" ht="15">
      <c r="A161" s="178"/>
      <c r="B161" s="178" t="s">
        <v>264</v>
      </c>
      <c r="C161" s="178"/>
      <c r="D161" s="178"/>
      <c r="E161" s="178"/>
      <c r="F161" s="178"/>
      <c r="G161" s="178"/>
      <c r="H161" s="185"/>
      <c r="I161" s="183"/>
    </row>
    <row r="162" spans="1:9">
      <c r="A162" s="186"/>
      <c r="B162" s="186" t="s">
        <v>139</v>
      </c>
      <c r="C162" s="186"/>
      <c r="D162" s="186"/>
      <c r="E162" s="186"/>
      <c r="F162" s="186"/>
      <c r="G162" s="179"/>
      <c r="H162" s="179"/>
      <c r="I162" s="179"/>
    </row>
    <row r="178" spans="1:9">
      <c r="A178" s="602"/>
      <c r="B178" s="603"/>
      <c r="C178" s="603"/>
      <c r="D178" s="433"/>
      <c r="E178" s="432"/>
      <c r="F178" s="432"/>
      <c r="G178" s="603"/>
      <c r="H178" s="606"/>
      <c r="I178" s="606"/>
    </row>
    <row r="179" spans="1:9">
      <c r="A179" s="602"/>
      <c r="B179" s="603"/>
      <c r="C179" s="603"/>
      <c r="D179" s="433"/>
      <c r="E179" s="432"/>
      <c r="F179" s="603"/>
      <c r="G179" s="603"/>
      <c r="H179" s="606"/>
      <c r="I179" s="606"/>
    </row>
    <row r="180" spans="1:9">
      <c r="A180" s="602"/>
      <c r="B180" s="603"/>
      <c r="C180" s="603"/>
      <c r="D180" s="433"/>
      <c r="E180" s="432"/>
      <c r="F180" s="603"/>
      <c r="G180" s="603"/>
      <c r="H180" s="606"/>
      <c r="I180" s="606"/>
    </row>
    <row r="181" spans="1:9">
      <c r="A181" s="602"/>
      <c r="B181" s="603"/>
      <c r="C181" s="603"/>
      <c r="D181" s="604"/>
      <c r="E181" s="432"/>
      <c r="F181" s="603"/>
      <c r="G181" s="603"/>
      <c r="H181" s="606"/>
      <c r="I181" s="606"/>
    </row>
    <row r="199" spans="1:9">
      <c r="A199" s="602"/>
      <c r="B199" s="603"/>
      <c r="C199" s="603"/>
      <c r="D199" s="433"/>
      <c r="E199" s="432"/>
      <c r="F199" s="605"/>
      <c r="G199" s="432"/>
      <c r="H199" s="606"/>
      <c r="I199" s="606"/>
    </row>
    <row r="231" spans="2:10">
      <c r="J231" s="72"/>
    </row>
    <row r="232" spans="2:10">
      <c r="J232" s="72"/>
    </row>
    <row r="233" spans="2:10">
      <c r="J233" s="72"/>
    </row>
    <row r="234" spans="2:10">
      <c r="J234" s="72"/>
    </row>
    <row r="235" spans="2:10">
      <c r="J235" s="72"/>
    </row>
    <row r="236" spans="2:10">
      <c r="J236" s="72"/>
    </row>
    <row r="237" spans="2:10">
      <c r="B237" s="72"/>
      <c r="C237" s="72"/>
      <c r="D237" s="72"/>
      <c r="E237" s="72"/>
      <c r="F237" s="72"/>
      <c r="G237" s="72"/>
      <c r="H237" s="72"/>
      <c r="I237" s="72"/>
      <c r="J237" s="72"/>
    </row>
    <row r="238" spans="2:10">
      <c r="B238" s="432"/>
      <c r="C238" s="432"/>
      <c r="D238" s="433"/>
      <c r="E238" s="432"/>
      <c r="F238" s="432"/>
      <c r="G238" s="432"/>
      <c r="H238" s="434"/>
      <c r="I238" s="434"/>
      <c r="J238" s="72"/>
    </row>
    <row r="239" spans="2:10">
      <c r="B239" s="72"/>
      <c r="C239" s="72"/>
      <c r="D239" s="72"/>
      <c r="E239" s="72"/>
      <c r="F239" s="72"/>
      <c r="G239" s="72"/>
      <c r="H239" s="72"/>
      <c r="I239" s="72"/>
      <c r="J239" s="72"/>
    </row>
    <row r="240" spans="2:10">
      <c r="B240" s="72"/>
      <c r="C240" s="72"/>
      <c r="D240" s="72"/>
      <c r="E240" s="72"/>
      <c r="F240" s="72"/>
      <c r="G240" s="72"/>
      <c r="H240" s="72"/>
      <c r="I240" s="72"/>
      <c r="J240" s="72"/>
    </row>
    <row r="241" spans="2:10">
      <c r="B241" s="72"/>
      <c r="C241" s="72"/>
      <c r="D241" s="72"/>
      <c r="E241" s="72"/>
      <c r="F241" s="72"/>
      <c r="G241" s="72"/>
      <c r="H241" s="72"/>
      <c r="I241" s="72"/>
      <c r="J241" s="72"/>
    </row>
  </sheetData>
  <mergeCells count="1">
    <mergeCell ref="G1:H1"/>
  </mergeCells>
  <printOptions gridLines="1"/>
  <pageMargins left="0.25" right="0.25" top="0.75" bottom="0.75" header="0.3" footer="0.3"/>
  <pageSetup scale="80" fitToHeight="0" orientation="portrait" r:id="rId1"/>
  <rowBreaks count="2" manualBreakCount="2">
    <brk id="115" max="8" man="1"/>
    <brk id="29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>
      <c r="A1" s="74" t="s">
        <v>427</v>
      </c>
      <c r="B1" s="74"/>
      <c r="C1" s="77"/>
      <c r="D1" s="77"/>
      <c r="E1" s="77"/>
      <c r="F1" s="77"/>
      <c r="G1" s="629" t="s">
        <v>109</v>
      </c>
      <c r="H1" s="629"/>
    </row>
    <row r="2" spans="1:10" ht="15">
      <c r="A2" s="76" t="s">
        <v>140</v>
      </c>
      <c r="B2" s="74"/>
      <c r="C2" s="77"/>
      <c r="D2" s="77"/>
      <c r="E2" s="77"/>
      <c r="F2" s="77"/>
      <c r="G2" s="320" t="s">
        <v>2566</v>
      </c>
      <c r="H2" s="326"/>
    </row>
    <row r="3" spans="1:10" ht="15">
      <c r="A3" s="76"/>
      <c r="B3" s="76"/>
      <c r="C3" s="76"/>
      <c r="D3" s="76"/>
      <c r="E3" s="76"/>
      <c r="F3" s="76"/>
      <c r="G3" s="199"/>
      <c r="H3" s="199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>
      <c r="A5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198"/>
      <c r="B7" s="198"/>
      <c r="C7" s="198"/>
      <c r="D7" s="201"/>
      <c r="E7" s="198"/>
      <c r="F7" s="198"/>
      <c r="G7" s="78"/>
      <c r="H7" s="78"/>
    </row>
    <row r="8" spans="1:10" ht="30">
      <c r="A8" s="90" t="s">
        <v>64</v>
      </c>
      <c r="B8" s="90" t="s">
        <v>325</v>
      </c>
      <c r="C8" s="90" t="s">
        <v>326</v>
      </c>
      <c r="D8" s="90" t="s">
        <v>227</v>
      </c>
      <c r="E8" s="90" t="s">
        <v>334</v>
      </c>
      <c r="F8" s="90" t="s">
        <v>327</v>
      </c>
      <c r="G8" s="79" t="s">
        <v>10</v>
      </c>
      <c r="H8" s="79" t="s">
        <v>9</v>
      </c>
      <c r="J8" s="211" t="s">
        <v>333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1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332</v>
      </c>
      <c r="G34" s="86">
        <f>SUM(G9:G33)</f>
        <v>0</v>
      </c>
      <c r="H34" s="86">
        <f>SUM(H9:H33)</f>
        <v>0</v>
      </c>
    </row>
    <row r="35" spans="1:9" ht="15">
      <c r="A35" s="209"/>
      <c r="B35" s="209"/>
      <c r="C35" s="209"/>
      <c r="D35" s="209"/>
      <c r="E35" s="209"/>
      <c r="F35" s="209"/>
      <c r="G35" s="209"/>
      <c r="H35" s="178"/>
      <c r="I35" s="178"/>
    </row>
    <row r="36" spans="1:9" ht="15">
      <c r="A36" s="210" t="s">
        <v>380</v>
      </c>
      <c r="B36" s="210"/>
      <c r="C36" s="209"/>
      <c r="D36" s="209"/>
      <c r="E36" s="209"/>
      <c r="F36" s="209"/>
      <c r="G36" s="209"/>
      <c r="H36" s="178"/>
      <c r="I36" s="178"/>
    </row>
    <row r="37" spans="1:9" ht="15">
      <c r="A37" s="210" t="s">
        <v>331</v>
      </c>
      <c r="B37" s="210"/>
      <c r="C37" s="209"/>
      <c r="D37" s="209"/>
      <c r="E37" s="209"/>
      <c r="F37" s="209"/>
      <c r="G37" s="209"/>
      <c r="H37" s="178"/>
      <c r="I37" s="178"/>
    </row>
    <row r="38" spans="1:9" ht="15">
      <c r="A38" s="210"/>
      <c r="B38" s="210"/>
      <c r="C38" s="178"/>
      <c r="D38" s="178"/>
      <c r="E38" s="178"/>
      <c r="F38" s="178"/>
      <c r="G38" s="178"/>
      <c r="H38" s="178"/>
      <c r="I38" s="178"/>
    </row>
    <row r="39" spans="1:9" ht="15">
      <c r="A39" s="210"/>
      <c r="B39" s="210"/>
      <c r="C39" s="178"/>
      <c r="D39" s="178"/>
      <c r="E39" s="178"/>
      <c r="F39" s="178"/>
      <c r="G39" s="178"/>
      <c r="H39" s="178"/>
      <c r="I39" s="178"/>
    </row>
    <row r="40" spans="1:9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>
      <c r="A41" s="184" t="s">
        <v>107</v>
      </c>
      <c r="B41" s="184"/>
      <c r="C41" s="178"/>
      <c r="D41" s="178"/>
      <c r="E41" s="178"/>
      <c r="F41" s="178"/>
      <c r="G41" s="178"/>
      <c r="H41" s="178"/>
      <c r="I41" s="178"/>
    </row>
    <row r="42" spans="1:9" ht="15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>
      <c r="A44" s="184"/>
      <c r="B44" s="184"/>
      <c r="C44" s="184" t="s">
        <v>399</v>
      </c>
      <c r="D44" s="184"/>
      <c r="E44" s="209"/>
      <c r="F44" s="184"/>
      <c r="G44" s="184"/>
      <c r="H44" s="178"/>
      <c r="I44" s="185"/>
    </row>
    <row r="45" spans="1:9" ht="15">
      <c r="A45" s="178"/>
      <c r="B45" s="178"/>
      <c r="C45" s="178" t="s">
        <v>264</v>
      </c>
      <c r="D45" s="178"/>
      <c r="E45" s="178"/>
      <c r="F45" s="178"/>
      <c r="G45" s="178"/>
      <c r="H45" s="178"/>
      <c r="I45" s="185"/>
    </row>
    <row r="46" spans="1:9">
      <c r="A46" s="186"/>
      <c r="B46" s="186"/>
      <c r="C46" s="186" t="s">
        <v>139</v>
      </c>
      <c r="D46" s="186"/>
      <c r="E46" s="186"/>
      <c r="F46" s="186"/>
      <c r="G46" s="186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L3" sqref="L3:M3"/>
    </sheetView>
  </sheetViews>
  <sheetFormatPr defaultRowHeight="12.75"/>
  <cols>
    <col min="1" max="1" width="5.42578125" style="179" customWidth="1"/>
    <col min="2" max="2" width="19.140625" style="179" bestFit="1" customWidth="1"/>
    <col min="3" max="3" width="27.5703125" style="179" customWidth="1"/>
    <col min="4" max="4" width="19.28515625" style="179" customWidth="1"/>
    <col min="5" max="5" width="16.85546875" style="179" customWidth="1"/>
    <col min="6" max="6" width="13.140625" style="179" customWidth="1"/>
    <col min="7" max="7" width="17" style="179" customWidth="1"/>
    <col min="8" max="8" width="13.7109375" style="179" customWidth="1"/>
    <col min="9" max="9" width="19.42578125" style="179" bestFit="1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>
      <c r="A2" s="632" t="s">
        <v>473</v>
      </c>
      <c r="B2" s="632"/>
      <c r="C2" s="632"/>
      <c r="D2" s="632"/>
      <c r="E2" s="632"/>
      <c r="F2" s="348"/>
      <c r="G2" s="77"/>
      <c r="H2" s="77"/>
      <c r="I2" s="77"/>
      <c r="J2" s="77"/>
      <c r="K2" s="349"/>
      <c r="L2" s="350"/>
      <c r="M2" s="350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49"/>
      <c r="L3" s="320" t="s">
        <v>2566</v>
      </c>
      <c r="M3" s="326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349"/>
      <c r="L4" s="349"/>
      <c r="M4" s="349"/>
    </row>
    <row r="5" spans="1:13" ht="15">
      <c r="A5" s="77" t="s">
        <v>268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12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346"/>
      <c r="B8" s="357"/>
      <c r="C8" s="346"/>
      <c r="D8" s="346"/>
      <c r="E8" s="346"/>
      <c r="F8" s="346"/>
      <c r="G8" s="346"/>
      <c r="H8" s="346"/>
      <c r="I8" s="346"/>
      <c r="J8" s="346"/>
      <c r="K8" s="78"/>
      <c r="L8" s="78"/>
      <c r="M8" s="78"/>
    </row>
    <row r="9" spans="1:13" ht="45">
      <c r="A9" s="90" t="s">
        <v>64</v>
      </c>
      <c r="B9" s="90" t="s">
        <v>479</v>
      </c>
      <c r="C9" s="90" t="s">
        <v>444</v>
      </c>
      <c r="D9" s="90" t="s">
        <v>445</v>
      </c>
      <c r="E9" s="90" t="s">
        <v>446</v>
      </c>
      <c r="F9" s="90" t="s">
        <v>447</v>
      </c>
      <c r="G9" s="90" t="s">
        <v>448</v>
      </c>
      <c r="H9" s="90" t="s">
        <v>449</v>
      </c>
      <c r="I9" s="90" t="s">
        <v>450</v>
      </c>
      <c r="J9" s="90" t="s">
        <v>451</v>
      </c>
      <c r="K9" s="90" t="s">
        <v>452</v>
      </c>
      <c r="L9" s="90" t="s">
        <v>453</v>
      </c>
      <c r="M9" s="90" t="s">
        <v>310</v>
      </c>
    </row>
    <row r="10" spans="1:13" ht="15">
      <c r="A10" s="98">
        <v>1</v>
      </c>
      <c r="B10" s="364"/>
      <c r="C10" s="335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364"/>
      <c r="C11" s="335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364"/>
      <c r="C12" s="335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64"/>
      <c r="C13" s="335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64"/>
      <c r="C14" s="335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64"/>
      <c r="C15" s="335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64"/>
      <c r="C16" s="335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64"/>
      <c r="C17" s="335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64"/>
      <c r="C18" s="335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64"/>
      <c r="C19" s="335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64"/>
      <c r="C20" s="335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64"/>
      <c r="C21" s="335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64"/>
      <c r="C22" s="335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64"/>
      <c r="C23" s="335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64"/>
      <c r="C24" s="335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64"/>
      <c r="C25" s="335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64"/>
      <c r="C26" s="335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64"/>
      <c r="C27" s="335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64"/>
      <c r="C28" s="335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64"/>
      <c r="C29" s="335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64"/>
      <c r="C30" s="335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64"/>
      <c r="C31" s="335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64"/>
      <c r="C32" s="335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64"/>
      <c r="C33" s="335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270</v>
      </c>
      <c r="B34" s="365"/>
      <c r="C34" s="335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65"/>
      <c r="C35" s="335"/>
      <c r="D35" s="99"/>
      <c r="E35" s="99"/>
      <c r="F35" s="99"/>
      <c r="G35" s="99"/>
      <c r="H35" s="87"/>
      <c r="I35" s="87"/>
      <c r="J35" s="87"/>
      <c r="K35" s="87" t="s">
        <v>454</v>
      </c>
      <c r="L35" s="86">
        <f>SUM(L10:L34)</f>
        <v>0</v>
      </c>
      <c r="M35" s="87"/>
    </row>
    <row r="36" spans="1:13" ht="15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78"/>
    </row>
    <row r="37" spans="1:13" ht="15">
      <c r="A37" s="210" t="s">
        <v>455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78"/>
    </row>
    <row r="38" spans="1:13" ht="15">
      <c r="A38" s="210" t="s">
        <v>456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78"/>
    </row>
    <row r="39" spans="1:13" ht="15">
      <c r="A39" s="195" t="s">
        <v>457</v>
      </c>
      <c r="B39" s="195"/>
      <c r="C39" s="210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ht="15">
      <c r="A40" s="195" t="s">
        <v>474</v>
      </c>
      <c r="B40" s="195"/>
      <c r="C40" s="210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3" ht="15.75" customHeight="1">
      <c r="A41" s="637" t="s">
        <v>475</v>
      </c>
      <c r="B41" s="637"/>
      <c r="C41" s="637"/>
      <c r="D41" s="637"/>
      <c r="E41" s="637"/>
      <c r="F41" s="637"/>
      <c r="G41" s="637"/>
      <c r="H41" s="637"/>
      <c r="I41" s="637"/>
      <c r="J41" s="637"/>
      <c r="K41" s="637"/>
      <c r="L41" s="637"/>
    </row>
    <row r="42" spans="1:13" ht="15.75" customHeight="1">
      <c r="A42" s="637"/>
      <c r="B42" s="637"/>
      <c r="C42" s="637"/>
      <c r="D42" s="637"/>
      <c r="E42" s="637"/>
      <c r="F42" s="637"/>
      <c r="G42" s="637"/>
      <c r="H42" s="637"/>
      <c r="I42" s="637"/>
      <c r="J42" s="637"/>
      <c r="K42" s="637"/>
      <c r="L42" s="637"/>
    </row>
    <row r="43" spans="1:13">
      <c r="A43" s="206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</row>
    <row r="44" spans="1:13" ht="15">
      <c r="A44" s="633" t="s">
        <v>107</v>
      </c>
      <c r="B44" s="633"/>
      <c r="C44" s="633"/>
      <c r="D44" s="336"/>
      <c r="E44" s="337"/>
      <c r="F44" s="337"/>
      <c r="G44" s="336"/>
      <c r="H44" s="336"/>
      <c r="I44" s="336"/>
      <c r="J44" s="336"/>
      <c r="K44" s="336"/>
      <c r="L44" s="178"/>
    </row>
    <row r="45" spans="1:13" ht="15">
      <c r="A45" s="336"/>
      <c r="B45" s="336"/>
      <c r="C45" s="337"/>
      <c r="D45" s="336"/>
      <c r="E45" s="337"/>
      <c r="F45" s="337"/>
      <c r="G45" s="336"/>
      <c r="H45" s="336"/>
      <c r="I45" s="336"/>
      <c r="J45" s="336"/>
      <c r="K45" s="338"/>
      <c r="L45" s="178"/>
    </row>
    <row r="46" spans="1:13" ht="15" customHeight="1">
      <c r="A46" s="336"/>
      <c r="B46" s="336"/>
      <c r="C46" s="337"/>
      <c r="D46" s="634" t="s">
        <v>262</v>
      </c>
      <c r="E46" s="634"/>
      <c r="F46" s="347"/>
      <c r="G46" s="339"/>
      <c r="H46" s="635" t="s">
        <v>459</v>
      </c>
      <c r="I46" s="635"/>
      <c r="J46" s="635"/>
      <c r="K46" s="340"/>
      <c r="L46" s="178"/>
    </row>
    <row r="47" spans="1:13" ht="15">
      <c r="A47" s="336"/>
      <c r="B47" s="336"/>
      <c r="C47" s="337"/>
      <c r="D47" s="336"/>
      <c r="E47" s="337"/>
      <c r="F47" s="337"/>
      <c r="G47" s="336"/>
      <c r="H47" s="636"/>
      <c r="I47" s="636"/>
      <c r="J47" s="636"/>
      <c r="K47" s="340"/>
      <c r="L47" s="178"/>
    </row>
    <row r="48" spans="1:13" ht="15">
      <c r="A48" s="336"/>
      <c r="B48" s="336"/>
      <c r="C48" s="337"/>
      <c r="D48" s="631" t="s">
        <v>139</v>
      </c>
      <c r="E48" s="631"/>
      <c r="F48" s="347"/>
      <c r="G48" s="339"/>
      <c r="H48" s="336"/>
      <c r="I48" s="336"/>
      <c r="J48" s="336"/>
      <c r="K48" s="336"/>
      <c r="L48" s="178"/>
    </row>
  </sheetData>
  <mergeCells count="6">
    <mergeCell ref="D48:E48"/>
    <mergeCell ref="A2:E2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" right="0" top="0" bottom="0" header="0" footer="0.15748031496062992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N5.1'!Print_Area</vt:lpstr>
      <vt:lpstr>'ფორმა N5.3'!Print_Area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2021-02-01T10:50:16Z</cp:lastPrinted>
  <dcterms:created xsi:type="dcterms:W3CDTF">2011-12-27T13:20:18Z</dcterms:created>
  <dcterms:modified xsi:type="dcterms:W3CDTF">2021-02-01T10:51:14Z</dcterms:modified>
</cp:coreProperties>
</file>